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30" windowWidth="20475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3" i="1" l="1"/>
  <c r="K23" i="1" s="1"/>
  <c r="O21" i="1"/>
  <c r="P21" i="1" s="1"/>
  <c r="O8" i="1"/>
  <c r="P8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6" i="1"/>
  <c r="P6" i="1" s="1"/>
  <c r="O7" i="1"/>
  <c r="P7" i="1" s="1"/>
  <c r="O9" i="1"/>
  <c r="P9" i="1" s="1"/>
  <c r="O10" i="1"/>
  <c r="P10" i="1" s="1"/>
  <c r="P11" i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2" i="1"/>
  <c r="P22" i="1" s="1"/>
  <c r="K14" i="1"/>
  <c r="K22" i="1"/>
  <c r="O5" i="1"/>
  <c r="P5" i="1" s="1"/>
  <c r="K24" i="1"/>
  <c r="K25" i="1"/>
  <c r="J26" i="1"/>
  <c r="K26" i="1" s="1"/>
  <c r="K27" i="1"/>
  <c r="K28" i="1"/>
  <c r="J6" i="1"/>
  <c r="K6" i="1" s="1"/>
  <c r="K7" i="1"/>
  <c r="K8" i="1"/>
  <c r="K9" i="1"/>
  <c r="K10" i="1"/>
  <c r="K11" i="1"/>
  <c r="K12" i="1"/>
  <c r="J13" i="1"/>
  <c r="K13" i="1" s="1"/>
  <c r="K15" i="1"/>
  <c r="K16" i="1"/>
  <c r="K17" i="1"/>
  <c r="K18" i="1"/>
  <c r="K19" i="1"/>
  <c r="K20" i="1"/>
  <c r="K21" i="1"/>
  <c r="J5" i="1"/>
  <c r="K5" i="1" s="1"/>
</calcChain>
</file>

<file path=xl/comments1.xml><?xml version="1.0" encoding="utf-8"?>
<comments xmlns="http://schemas.openxmlformats.org/spreadsheetml/2006/main">
  <authors>
    <author>사업화팀7</author>
    <author>CHOI YONG SUK</author>
  </authors>
  <commentList>
    <comment ref="X4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부처형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포함
</t>
        </r>
      </text>
    </comment>
    <comment ref="AA4" authorId="0">
      <text>
        <r>
          <rPr>
            <b/>
            <sz val="9"/>
            <color indexed="81"/>
            <rFont val="돋움"/>
            <family val="3"/>
            <charset val="129"/>
          </rPr>
          <t>사업화팀</t>
        </r>
        <r>
          <rPr>
            <b/>
            <sz val="9"/>
            <color indexed="81"/>
            <rFont val="Tahoma"/>
            <family val="2"/>
          </rPr>
          <t>7: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 xml:space="preserve">보호작업장
</t>
        </r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 xml:space="preserve">근로작업장
</t>
        </r>
        <r>
          <rPr>
            <sz val="9"/>
            <color indexed="81"/>
            <rFont val="Tahoma"/>
            <family val="2"/>
          </rPr>
          <t xml:space="preserve">3. </t>
        </r>
        <r>
          <rPr>
            <sz val="9"/>
            <color indexed="81"/>
            <rFont val="돋움"/>
            <family val="3"/>
            <charset val="129"/>
          </rPr>
          <t>자회사형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표준사업장
</t>
        </r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 xml:space="preserve">표준사업장
</t>
        </r>
        <r>
          <rPr>
            <sz val="9"/>
            <color indexed="81"/>
            <rFont val="Tahoma"/>
            <family val="2"/>
          </rPr>
          <t xml:space="preserve">5. </t>
        </r>
        <r>
          <rPr>
            <sz val="9"/>
            <color indexed="81"/>
            <rFont val="돋움"/>
            <family val="3"/>
            <charset val="129"/>
          </rPr>
          <t xml:space="preserve">장애인기업
</t>
        </r>
      </text>
    </comment>
    <comment ref="D19" authorId="1">
      <text>
        <r>
          <rPr>
            <b/>
            <sz val="9"/>
            <color indexed="81"/>
            <rFont val="Tahoma"/>
            <family val="2"/>
          </rPr>
          <t>CHOI YONG SUK:</t>
        </r>
        <r>
          <rPr>
            <sz val="9"/>
            <color indexed="81"/>
            <rFont val="Tahoma"/>
            <family val="2"/>
          </rPr>
          <t xml:space="preserve">
(</t>
        </r>
        <r>
          <rPr>
            <sz val="9"/>
            <color indexed="81"/>
            <rFont val="돋움"/>
            <family val="3"/>
            <charset val="129"/>
          </rPr>
          <t>주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해바라기푸드</t>
        </r>
      </text>
    </comment>
  </commentList>
</comments>
</file>

<file path=xl/sharedStrings.xml><?xml version="1.0" encoding="utf-8"?>
<sst xmlns="http://schemas.openxmlformats.org/spreadsheetml/2006/main" count="344" uniqueCount="256">
  <si>
    <t>연번</t>
    <phoneticPr fontId="3" type="noConversion"/>
  </si>
  <si>
    <t>인증번호</t>
  </si>
  <si>
    <t>지역</t>
  </si>
  <si>
    <t>기관명</t>
  </si>
  <si>
    <t>조직형태</t>
    <phoneticPr fontId="3" type="noConversion"/>
  </si>
  <si>
    <t>사회적목적
 실현 유형</t>
  </si>
  <si>
    <t>근로자</t>
    <phoneticPr fontId="3" type="noConversion"/>
  </si>
  <si>
    <t>취약계층
근로자수</t>
    <phoneticPr fontId="3" type="noConversion"/>
  </si>
  <si>
    <t>일반인
근로자수</t>
    <phoneticPr fontId="3" type="noConversion"/>
  </si>
  <si>
    <t>전체
근로자수</t>
    <phoneticPr fontId="3" type="noConversion"/>
  </si>
  <si>
    <t>비율</t>
    <phoneticPr fontId="3" type="noConversion"/>
  </si>
  <si>
    <t>사회서비스
현황</t>
    <phoneticPr fontId="3" type="noConversion"/>
  </si>
  <si>
    <t>취약계층</t>
    <phoneticPr fontId="3" type="noConversion"/>
  </si>
  <si>
    <t>일반인</t>
    <phoneticPr fontId="3" type="noConversion"/>
  </si>
  <si>
    <t>전체</t>
    <phoneticPr fontId="3" type="noConversion"/>
  </si>
  <si>
    <t>재무현황</t>
    <phoneticPr fontId="3" type="noConversion"/>
  </si>
  <si>
    <t>사회서비스분야</t>
    <phoneticPr fontId="3" type="noConversion"/>
  </si>
  <si>
    <t>사업내용</t>
  </si>
  <si>
    <t>과거사회적일자리
참여여부및유형</t>
    <phoneticPr fontId="3" type="noConversion"/>
  </si>
  <si>
    <t>예비사회적기업여부</t>
    <phoneticPr fontId="3" type="noConversion"/>
  </si>
  <si>
    <t>마을기업 여부</t>
    <phoneticPr fontId="3" type="noConversion"/>
  </si>
  <si>
    <t>농어촌공동체회사 여부</t>
    <phoneticPr fontId="3" type="noConversion"/>
  </si>
  <si>
    <t>장애인 시설여부</t>
  </si>
  <si>
    <t>장애인 시설여부</t>
    <phoneticPr fontId="3" type="noConversion"/>
  </si>
  <si>
    <t>자활기업여부</t>
    <phoneticPr fontId="3" type="noConversion"/>
  </si>
  <si>
    <t>대표자</t>
  </si>
  <si>
    <t>대표전화번호</t>
  </si>
  <si>
    <t>팩스</t>
  </si>
  <si>
    <t>소재지</t>
  </si>
  <si>
    <t>회차</t>
  </si>
  <si>
    <t>제2007-001호</t>
    <phoneticPr fontId="3" type="noConversion"/>
  </si>
  <si>
    <t>(재)다솜이재단</t>
    <phoneticPr fontId="3" type="noConversion"/>
  </si>
  <si>
    <t>제2008-037호</t>
  </si>
  <si>
    <t>안산의료복지 사회적협동조합</t>
  </si>
  <si>
    <t>제2009-003호</t>
  </si>
  <si>
    <t>사단법인우리사랑복지원</t>
  </si>
  <si>
    <t>제2009-019호</t>
  </si>
  <si>
    <t>㈜에이스푸드</t>
  </si>
  <si>
    <t>제2009-051호</t>
  </si>
  <si>
    <t>주식회사두레마을</t>
  </si>
  <si>
    <t>제2009-052호</t>
  </si>
  <si>
    <t>사회복지법인 노인낙원 효도사업단</t>
    <phoneticPr fontId="3" type="noConversion"/>
  </si>
  <si>
    <t>제2009-056호</t>
  </si>
  <si>
    <t>㈜트래블러스맵</t>
  </si>
  <si>
    <t>제2010-002호</t>
  </si>
  <si>
    <t>㈜오피스메카</t>
  </si>
  <si>
    <t>제2010-036호</t>
  </si>
  <si>
    <t>㈜노나메기</t>
  </si>
  <si>
    <t>제2010-086호</t>
    <phoneticPr fontId="3" type="noConversion"/>
  </si>
  <si>
    <t>(유)다자원</t>
    <phoneticPr fontId="3" type="noConversion"/>
  </si>
  <si>
    <t>제2010-101호</t>
  </si>
  <si>
    <t>㈜포스코휴먼스</t>
    <phoneticPr fontId="3" type="noConversion"/>
  </si>
  <si>
    <t>제2010-137호</t>
  </si>
  <si>
    <t>웹와치주식회사</t>
  </si>
  <si>
    <t>제2010-138호</t>
  </si>
  <si>
    <t>사단법인 여성자원금고 행복을파는장사꾼</t>
    <phoneticPr fontId="3" type="noConversion"/>
  </si>
  <si>
    <t>제2010-150호</t>
  </si>
  <si>
    <t>주식회사 청솔노인요양센터</t>
  </si>
  <si>
    <t>제2010-183호</t>
  </si>
  <si>
    <t>제2010-212호</t>
  </si>
  <si>
    <t>정부물품재활용(주)</t>
  </si>
  <si>
    <t>제2011-001호</t>
    <phoneticPr fontId="3" type="noConversion"/>
  </si>
  <si>
    <t>주식회사 포스플레이트</t>
  </si>
  <si>
    <t>제2011-022호</t>
    <phoneticPr fontId="3" type="noConversion"/>
  </si>
  <si>
    <t>㈜크린서비스청</t>
    <phoneticPr fontId="3" type="noConversion"/>
  </si>
  <si>
    <t>제2011-067호</t>
  </si>
  <si>
    <t>㈜오르그닷</t>
  </si>
  <si>
    <t>제2011-086호</t>
  </si>
  <si>
    <t>주식회사 나눔하우징</t>
  </si>
  <si>
    <t>제2011-090호</t>
  </si>
  <si>
    <t>에듀케스트라</t>
  </si>
  <si>
    <t>제2011-097호</t>
  </si>
  <si>
    <t>주식회사 가온누리인재양성사업단</t>
  </si>
  <si>
    <t>제2011-130호</t>
    <phoneticPr fontId="3" type="noConversion"/>
  </si>
  <si>
    <t>㈜두루행복나눔터</t>
    <phoneticPr fontId="3" type="noConversion"/>
  </si>
  <si>
    <t>간병사업</t>
  </si>
  <si>
    <t>혼합형</t>
    <phoneticPr fontId="3" type="noConversion"/>
  </si>
  <si>
    <t>혼합형</t>
  </si>
  <si>
    <t>간병가사지원</t>
  </si>
  <si>
    <t>02-3142-0095</t>
  </si>
  <si>
    <t>서울특별시 마포구 동교로25길 (동교동, 유남빌딩3층)</t>
  </si>
  <si>
    <t>2007년 1차</t>
  </si>
  <si>
    <t xml:space="preserve">기업연계형
</t>
    <phoneticPr fontId="3" type="noConversion"/>
  </si>
  <si>
    <t>안재웅</t>
  </si>
  <si>
    <t>민법상법인</t>
  </si>
  <si>
    <t>경기</t>
  </si>
  <si>
    <t>저소득층 진료, 재가간병가사서비스, 보건예방교육서비스</t>
  </si>
  <si>
    <t>사회서비스제공형</t>
  </si>
  <si>
    <t>사회적협동조합</t>
  </si>
  <si>
    <t>광역형</t>
  </si>
  <si>
    <t>경기도 안산시 상록구 예술광장1로 46 301 (월피동, 로얄프라자)</t>
  </si>
  <si>
    <t>2008년 2차</t>
  </si>
  <si>
    <t>031-411-8333</t>
  </si>
  <si>
    <t>031-401-2208</t>
  </si>
  <si>
    <t>경창수</t>
  </si>
  <si>
    <t>0707-507-2070</t>
  </si>
  <si>
    <t>방문요양, 노인돌보미 사업</t>
  </si>
  <si>
    <t>서울</t>
  </si>
  <si>
    <t>사회서비스제공형</t>
    <phoneticPr fontId="3" type="noConversion"/>
  </si>
  <si>
    <t>서울특별시 동대문구 휘경1동 194-83</t>
  </si>
  <si>
    <t>2009년 1차</t>
  </si>
  <si>
    <t>서원홍</t>
  </si>
  <si>
    <t>02-2215-8010</t>
  </si>
  <si>
    <t>02-2215-8028</t>
  </si>
  <si>
    <t>031-529-9294</t>
  </si>
  <si>
    <t>경기도 구리시 사노동 356-1</t>
  </si>
  <si>
    <t>031-529-2323</t>
  </si>
  <si>
    <t>윤준현</t>
  </si>
  <si>
    <t>표준사업장(일반)</t>
  </si>
  <si>
    <t>상법상회사</t>
  </si>
  <si>
    <t>기타</t>
  </si>
  <si>
    <t>일자리제공형</t>
  </si>
  <si>
    <t>지역 장애인 일자리 창출, 고령자 일자리 창출</t>
  </si>
  <si>
    <t>세종</t>
  </si>
  <si>
    <t>세종특별자치시 조치원읍 장안길 81</t>
  </si>
  <si>
    <t>2009년 3차</t>
  </si>
  <si>
    <t>041-868-0412</t>
  </si>
  <si>
    <t>청소</t>
  </si>
  <si>
    <t>청소, 세차, 차량관리, 물류</t>
  </si>
  <si>
    <t>김영도</t>
  </si>
  <si>
    <t>041-868-8979</t>
  </si>
  <si>
    <t xml:space="preserve"> 밑반찬 배달사업,  치매노인주간보호사업
노인재가요양, 장애인 방문목욕사업</t>
  </si>
  <si>
    <t>사회복지</t>
  </si>
  <si>
    <t>사회복지법인</t>
  </si>
  <si>
    <t>2009년 4차</t>
  </si>
  <si>
    <t>02-578-4124</t>
  </si>
  <si>
    <t>서울특별시 서초구 양재동 275-3 트윈타원 A동 지하102호</t>
  </si>
  <si>
    <t>02-578-7474
02-577-4123 (담당자)</t>
  </si>
  <si>
    <t>최상덕</t>
  </si>
  <si>
    <t>지역 문화 및 환경 보존을 위한 대안여행 서비스 및 탈학교 청소년 대상 여행기획자 교육</t>
  </si>
  <si>
    <t>기타형</t>
  </si>
  <si>
    <t>관광운동</t>
  </si>
  <si>
    <t>02-2679-9300</t>
  </si>
  <si>
    <t>서울특별시 은평구 은평로 245(녹번동, 사회적경제허브센터3층)</t>
  </si>
  <si>
    <t>변형석</t>
  </si>
  <si>
    <t>02-2068-2799
070-4268-9960</t>
  </si>
  <si>
    <t>중증장애인고용하여 토너 카트리지 제조 판매, 폐자원 활용 비철금속 추출사업</t>
  </si>
  <si>
    <t>장애인표준사업장</t>
  </si>
  <si>
    <t>김서진</t>
  </si>
  <si>
    <t>02-707-1129
031-932-1993</t>
  </si>
  <si>
    <t>서울특별시 용산구 백범로87길 26 (원효로1가, 1.2층)</t>
  </si>
  <si>
    <t>031-932-2642</t>
  </si>
  <si>
    <t>2010년 1차</t>
  </si>
  <si>
    <t>강원</t>
  </si>
  <si>
    <t>환경</t>
  </si>
  <si>
    <t>저슥득층 집수리 사업, 에너지절감주택사업</t>
  </si>
  <si>
    <t>자활기업</t>
  </si>
  <si>
    <t>변재수</t>
  </si>
  <si>
    <t>070-7789-1145</t>
  </si>
  <si>
    <t>070-8820-1145</t>
  </si>
  <si>
    <t>강원도 원주시 치악로 1735번길 10 (개운동)</t>
  </si>
  <si>
    <t>2010년 2차</t>
  </si>
  <si>
    <t xml:space="preserve">폐기물 재활용시장의 지역네트워크 구축 </t>
  </si>
  <si>
    <t>참여</t>
  </si>
  <si>
    <t>김동섭</t>
  </si>
  <si>
    <t>033-734-4141
070-7721-4141</t>
  </si>
  <si>
    <t>2010년 3차</t>
  </si>
  <si>
    <t>강원도 원주시 흥업면 사제리 908</t>
  </si>
  <si>
    <t>경북</t>
  </si>
  <si>
    <t>054-230-9100</t>
  </si>
  <si>
    <t>경상북도 포항시 남구 동해안로 6213번길 15-1(동촌동)</t>
  </si>
  <si>
    <t>054-230-9000</t>
  </si>
  <si>
    <t>강대희, 장석덕</t>
  </si>
  <si>
    <t>표준사업장(자회사)</t>
  </si>
  <si>
    <t>스틸하우스 제작, 시공, 작업복 세탁, IT 위탁</t>
  </si>
  <si>
    <t>경북형</t>
    <phoneticPr fontId="3" type="noConversion"/>
  </si>
  <si>
    <t>웹 표준ㆍ웹 접근성 진단 컨설팅 사업, 웹 표준ㆍ웹 접근성 인증(WA인증) 사업, 영상제작 및 방송콘텐츠 보급 사업</t>
  </si>
  <si>
    <t>참여중</t>
  </si>
  <si>
    <t>이범재</t>
  </si>
  <si>
    <t>02-2678-0078</t>
  </si>
  <si>
    <t>02-2069-0091</t>
  </si>
  <si>
    <t>서울특별시 영등포구 영등포로 143, 6층(당산동1가, 에이블허브)</t>
  </si>
  <si>
    <t>2010년 4차</t>
  </si>
  <si>
    <t>장애인시설</t>
  </si>
  <si>
    <t>황희목</t>
  </si>
  <si>
    <t>02-2065-1591</t>
  </si>
  <si>
    <t>02-2065-1592</t>
  </si>
  <si>
    <t>서울특별시 강서구 화곡6동 958-12 화곡빌딩3층</t>
  </si>
  <si>
    <t>비누꽃 생산 및 판매사업, 생화 꽃배달 및 판매사업</t>
  </si>
  <si>
    <t>인천</t>
  </si>
  <si>
    <t>032-425-5630</t>
  </si>
  <si>
    <t>032-425-0630</t>
  </si>
  <si>
    <t>김준모</t>
  </si>
  <si>
    <t>인천광역시 남동구 백범로 411, 2층(간석동)</t>
  </si>
  <si>
    <t>재가장기요양급여제공, 노인재가요양</t>
  </si>
  <si>
    <t>이순화</t>
  </si>
  <si>
    <t>031-511-0008</t>
  </si>
  <si>
    <t>031-511-0118</t>
  </si>
  <si>
    <t>경기도 남양주시 경춘로691번길 42 (일패동)</t>
  </si>
  <si>
    <t>도시락 및 위탁급식, 반찬제조, 출장뷔페</t>
  </si>
  <si>
    <t>대구</t>
  </si>
  <si>
    <t>문화예술</t>
  </si>
  <si>
    <t>전통문화예술컨텐츠 개발</t>
  </si>
  <si>
    <t>기업연계형</t>
  </si>
  <si>
    <t>김강수</t>
  </si>
  <si>
    <t>1600-8325</t>
  </si>
  <si>
    <t>053-655-3931</t>
  </si>
  <si>
    <t>대구광역시 남구 현충로 148(대명동, 지하1층)</t>
  </si>
  <si>
    <t>대형폐기물 재활용사업</t>
  </si>
  <si>
    <t>윤성구</t>
  </si>
  <si>
    <t>032-888-7282</t>
  </si>
  <si>
    <t>032-891-0285</t>
  </si>
  <si>
    <t>인천광역시 중구 신흥동 3가 7-225</t>
  </si>
  <si>
    <t>2011년 1차</t>
  </si>
  <si>
    <t>전라남도 광양시 폭포사랑길 20-26 (금호동)</t>
  </si>
  <si>
    <t>061-795-7512</t>
  </si>
  <si>
    <t>061-795-7511</t>
  </si>
  <si>
    <t>고후남</t>
  </si>
  <si>
    <t>전남</t>
  </si>
  <si>
    <t>광양제철소 후판 재질시험 샘플 가공(시편) 작업
광양제철소 후판 제품창고 관리</t>
  </si>
  <si>
    <t>건물위생등 청소업체</t>
  </si>
  <si>
    <t>경기형</t>
  </si>
  <si>
    <t>김기홍</t>
  </si>
  <si>
    <t>070-4240-8399</t>
  </si>
  <si>
    <t>032-326-8399</t>
  </si>
  <si>
    <t>경기도 부천시 원미구 중2동 1122 청원프라자 402호</t>
  </si>
  <si>
    <t>서울형</t>
  </si>
  <si>
    <t>김방호</t>
  </si>
  <si>
    <t>070-7596-8330</t>
  </si>
  <si>
    <t>02-6442-8330</t>
  </si>
  <si>
    <t>2011년 3차</t>
  </si>
  <si>
    <t>서울특별시 마포구 동교로 13길 30-3, 1호(서교동)</t>
  </si>
  <si>
    <t>친환경 의류 생산 및 양질의 봉제 담당 일자리 창출</t>
  </si>
  <si>
    <t xml:space="preserve">집수리, 인테리어 </t>
  </si>
  <si>
    <t>2011년 5차</t>
  </si>
  <si>
    <t>서울특별시 성북구 동소문로 3-1, 401호(동소문동1가, 혜진빌딩)</t>
  </si>
  <si>
    <t>송경용</t>
  </si>
  <si>
    <t>02-922-5962</t>
  </si>
  <si>
    <t>02-922-5945</t>
  </si>
  <si>
    <t>서울형 예비</t>
  </si>
  <si>
    <t>신상훈</t>
  </si>
  <si>
    <t>070-8612-3342</t>
  </si>
  <si>
    <t>서울특별시 영등포구 영등포동7가 영등포역고가로 57 하자센터 본관 309호</t>
  </si>
  <si>
    <t>비영리민간단체</t>
  </si>
  <si>
    <t>클래식음악교육 및 공연콘텐츠 개발</t>
  </si>
  <si>
    <t>부산</t>
  </si>
  <si>
    <t>김기훈</t>
  </si>
  <si>
    <t xml:space="preserve">청소년 및 대학생 대상으로 인재육성프로그램 운영
</t>
    <phoneticPr fontId="3" type="noConversion"/>
  </si>
  <si>
    <t>교육</t>
  </si>
  <si>
    <t>051-628-1365</t>
  </si>
  <si>
    <t>051-980-2032</t>
  </si>
  <si>
    <t>부산광역시 부산진구 서면로 68번길 41 4층</t>
  </si>
  <si>
    <t>부산형</t>
  </si>
  <si>
    <t>가죽 소재 지갑, 휴대폰 케이스, 다이어리 등 제조</t>
  </si>
  <si>
    <t>2011년 6차</t>
  </si>
  <si>
    <t>경기도 남양주시 금곡로 43(금곡동, 5층)</t>
  </si>
  <si>
    <t>031-559-4005</t>
  </si>
  <si>
    <t>031-592-2724</t>
  </si>
  <si>
    <t>이문준</t>
  </si>
  <si>
    <t xml:space="preserve">033-648-5264
</t>
    <phoneticPr fontId="3" type="noConversion"/>
  </si>
  <si>
    <t>㈜더 올가</t>
    <phoneticPr fontId="3" type="noConversion"/>
  </si>
  <si>
    <t>제2010-163호</t>
    <phoneticPr fontId="3" type="noConversion"/>
  </si>
  <si>
    <t>꿈꾸는씨어터㈜</t>
    <phoneticPr fontId="3" type="noConversion"/>
  </si>
  <si>
    <t>매출액(천원)</t>
    <phoneticPr fontId="3" type="noConversion"/>
  </si>
  <si>
    <t>영업이익(천원)</t>
    <phoneticPr fontId="3" type="noConversion"/>
  </si>
  <si>
    <t>당기순이익(천원)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</si>
</sst>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_);[Red]\(0\)"/>
    <numFmt numFmtId="177" formatCode="#,##0;[Red]#,##0"/>
  </numFmts>
  <fonts count="4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9"/>
      <name val="돋움"/>
      <family val="3"/>
      <charset val="129"/>
    </font>
    <font>
      <sz val="9"/>
      <color theme="1"/>
      <name val="돋움"/>
      <family val="3"/>
      <charset val="129"/>
    </font>
    <font>
      <u/>
      <sz val="11"/>
      <color indexed="12"/>
      <name val="돋움"/>
      <family val="3"/>
      <charset val="129"/>
    </font>
    <font>
      <u/>
      <sz val="11"/>
      <color theme="10"/>
      <name val="맑은 고딕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한컴바탕"/>
      <family val="1"/>
      <charset val="129"/>
    </font>
    <font>
      <sz val="11"/>
      <color rgb="FF000000"/>
      <name val="돋움"/>
      <family val="3"/>
      <charset val="129"/>
    </font>
    <font>
      <sz val="11"/>
      <color rgb="FF000000"/>
      <name val="한컴바탕"/>
      <family val="1"/>
      <charset val="129"/>
    </font>
    <font>
      <sz val="11"/>
      <color rgb="FF000000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1"/>
      <color theme="1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theme="3"/>
      <name val="맑은 고딕"/>
      <family val="3"/>
      <charset val="129"/>
      <scheme val="minor"/>
    </font>
    <font>
      <u/>
      <sz val="8.8000000000000007"/>
      <color theme="1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8" fillId="0" borderId="0"/>
    <xf numFmtId="0" fontId="19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6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0" fontId="18" fillId="0" borderId="0"/>
    <xf numFmtId="0" fontId="20" fillId="0" borderId="0">
      <alignment vertical="center"/>
    </xf>
    <xf numFmtId="0" fontId="20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0">
      <alignment vertical="center"/>
    </xf>
    <xf numFmtId="41" fontId="21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41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4" fillId="0" borderId="0"/>
    <xf numFmtId="41" fontId="22" fillId="0" borderId="0" applyFont="0" applyFill="0" applyBorder="0" applyAlignment="0" applyProtection="0">
      <alignment vertical="center"/>
    </xf>
    <xf numFmtId="0" fontId="4" fillId="0" borderId="0"/>
    <xf numFmtId="0" fontId="21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16" fillId="0" borderId="0">
      <alignment vertical="center"/>
    </xf>
    <xf numFmtId="0" fontId="21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8" borderId="5" applyNumberFormat="0" applyAlignment="0" applyProtection="0">
      <alignment vertical="center"/>
    </xf>
    <xf numFmtId="41" fontId="4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>
      <alignment vertical="center"/>
    </xf>
    <xf numFmtId="0" fontId="4" fillId="0" borderId="0"/>
    <xf numFmtId="0" fontId="23" fillId="0" borderId="0">
      <alignment vertical="center"/>
    </xf>
    <xf numFmtId="0" fontId="4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4" fillId="0" borderId="0"/>
    <xf numFmtId="0" fontId="4" fillId="0" borderId="0"/>
    <xf numFmtId="0" fontId="4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4" fillId="0" borderId="0"/>
    <xf numFmtId="0" fontId="21" fillId="0" borderId="0">
      <alignment vertical="center"/>
    </xf>
    <xf numFmtId="0" fontId="2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16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12" borderId="3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1" fillId="0" borderId="0">
      <alignment vertical="center"/>
    </xf>
    <xf numFmtId="0" fontId="26" fillId="25" borderId="3" applyNumberForma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25" borderId="3" applyNumberFormat="0" applyAlignment="0" applyProtection="0">
      <alignment vertical="center"/>
    </xf>
    <xf numFmtId="0" fontId="1" fillId="0" borderId="0">
      <alignment vertical="center"/>
    </xf>
    <xf numFmtId="0" fontId="32" fillId="0" borderId="7" applyNumberFormat="0" applyFill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26" borderId="4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26" borderId="4" applyNumberFormat="0" applyFon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12" borderId="3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1" fillId="0" borderId="0">
      <alignment vertical="center"/>
    </xf>
    <xf numFmtId="0" fontId="26" fillId="25" borderId="3" applyNumberForma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25" borderId="3" applyNumberFormat="0" applyAlignment="0" applyProtection="0">
      <alignment vertical="center"/>
    </xf>
    <xf numFmtId="0" fontId="1" fillId="0" borderId="0">
      <alignment vertical="center"/>
    </xf>
    <xf numFmtId="0" fontId="32" fillId="0" borderId="7" applyNumberFormat="0" applyFill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26" borderId="4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26" borderId="4" applyNumberFormat="0" applyFont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9" fillId="25" borderId="11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6" fillId="25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21" fillId="26" borderId="4" applyNumberFormat="0" applyFon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33" fillId="12" borderId="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41" fontId="4" fillId="0" borderId="0" applyFont="0" applyFill="0" applyBorder="0" applyAlignment="0" applyProtection="0"/>
    <xf numFmtId="0" fontId="16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6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</cellStyleXfs>
  <cellXfs count="29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177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177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177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177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177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 shrinkToFi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49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>
      <alignment vertical="center"/>
    </xf>
    <xf numFmtId="0" fontId="11" fillId="0" borderId="1" xfId="2" applyFont="1" applyFill="1" applyBorder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 wrapText="1" shrinkToFit="1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9" fontId="0" fillId="0" borderId="1" xfId="0" applyNumberFormat="1" applyBorder="1">
      <alignment vertical="center"/>
    </xf>
    <xf numFmtId="3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11" fillId="0" borderId="12" xfId="2" applyFont="1" applyFill="1" applyBorder="1" applyAlignment="1">
      <alignment horizontal="center" vertical="center"/>
    </xf>
    <xf numFmtId="0" fontId="11" fillId="0" borderId="12" xfId="2" applyFont="1" applyFill="1" applyBorder="1" applyAlignment="1" applyProtection="1">
      <alignment horizontal="center" vertical="center"/>
      <protection locked="0"/>
    </xf>
    <xf numFmtId="0" fontId="0" fillId="0" borderId="12" xfId="0" applyBorder="1">
      <alignment vertical="center"/>
    </xf>
    <xf numFmtId="176" fontId="0" fillId="0" borderId="12" xfId="0" applyNumberFormat="1" applyBorder="1">
      <alignment vertical="center"/>
    </xf>
    <xf numFmtId="10" fontId="0" fillId="0" borderId="12" xfId="0" applyNumberFormat="1" applyBorder="1">
      <alignment vertical="center"/>
    </xf>
    <xf numFmtId="9" fontId="0" fillId="0" borderId="12" xfId="0" applyNumberFormat="1" applyBorder="1">
      <alignment vertical="center"/>
    </xf>
    <xf numFmtId="3" fontId="0" fillId="0" borderId="12" xfId="0" applyNumberFormat="1" applyBorder="1">
      <alignment vertical="center"/>
    </xf>
    <xf numFmtId="0" fontId="11" fillId="0" borderId="12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9" fontId="2" fillId="3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9" fontId="2" fillId="4" borderId="1" xfId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6" borderId="1" xfId="2" applyFont="1" applyFill="1" applyBorder="1" applyAlignment="1">
      <alignment horizontal="center" vertical="center" wrapText="1"/>
    </xf>
    <xf numFmtId="0" fontId="2" fillId="6" borderId="1" xfId="2" applyFont="1" applyFill="1" applyBorder="1" applyAlignment="1">
      <alignment horizontal="center" vertical="center"/>
    </xf>
    <xf numFmtId="0" fontId="2" fillId="6" borderId="14" xfId="2" applyFont="1" applyFill="1" applyBorder="1" applyAlignment="1">
      <alignment horizontal="center" vertical="center" wrapText="1"/>
    </xf>
  </cellXfs>
  <cellStyles count="474">
    <cellStyle name="20% - 강조색1 2" xfId="49"/>
    <cellStyle name="20% - 강조색2 2" xfId="50"/>
    <cellStyle name="20% - 강조색3 2" xfId="51"/>
    <cellStyle name="20% - 강조색4 2" xfId="52"/>
    <cellStyle name="20% - 강조색5 2" xfId="53"/>
    <cellStyle name="20% - 강조색6 2" xfId="54"/>
    <cellStyle name="40% - 강조색1 2" xfId="55"/>
    <cellStyle name="40% - 강조색2 2" xfId="56"/>
    <cellStyle name="40% - 강조색3 2" xfId="57"/>
    <cellStyle name="40% - 강조색4 2" xfId="58"/>
    <cellStyle name="40% - 강조색5 2" xfId="59"/>
    <cellStyle name="40% - 강조색6 2" xfId="60"/>
    <cellStyle name="60% - 강조색1 2" xfId="61"/>
    <cellStyle name="60% - 강조색2 2" xfId="62"/>
    <cellStyle name="60% - 강조색3 2" xfId="63"/>
    <cellStyle name="60% - 강조색4 2" xfId="64"/>
    <cellStyle name="60% - 강조색5 2" xfId="65"/>
    <cellStyle name="60% - 강조색6 2" xfId="66"/>
    <cellStyle name="강조색1 2" xfId="67"/>
    <cellStyle name="강조색2 2" xfId="68"/>
    <cellStyle name="강조색3 2" xfId="69"/>
    <cellStyle name="강조색4 2" xfId="70"/>
    <cellStyle name="강조색5 2" xfId="71"/>
    <cellStyle name="강조색6 2" xfId="72"/>
    <cellStyle name="경고문 2" xfId="73"/>
    <cellStyle name="경고문 3" xfId="160"/>
    <cellStyle name="계산 2" xfId="74"/>
    <cellStyle name="계산 2 10" xfId="211"/>
    <cellStyle name="계산 2 10 2" xfId="336"/>
    <cellStyle name="계산 2 11" xfId="200"/>
    <cellStyle name="계산 2 11 2" xfId="325"/>
    <cellStyle name="계산 2 12" xfId="167"/>
    <cellStyle name="계산 2 12 2" xfId="294"/>
    <cellStyle name="계산 2 13" xfId="206"/>
    <cellStyle name="계산 2 13 2" xfId="331"/>
    <cellStyle name="계산 2 14" xfId="183"/>
    <cellStyle name="계산 2 2" xfId="201"/>
    <cellStyle name="계산 2 2 2" xfId="326"/>
    <cellStyle name="계산 2 3" xfId="177"/>
    <cellStyle name="계산 2 3 2" xfId="304"/>
    <cellStyle name="계산 2 4" xfId="172"/>
    <cellStyle name="계산 2 4 2" xfId="299"/>
    <cellStyle name="계산 2 5" xfId="189"/>
    <cellStyle name="계산 2 5 2" xfId="314"/>
    <cellStyle name="계산 2 6" xfId="180"/>
    <cellStyle name="계산 2 6 2" xfId="307"/>
    <cellStyle name="계산 2 7" xfId="232"/>
    <cellStyle name="계산 2 7 2" xfId="356"/>
    <cellStyle name="계산 2 8" xfId="225"/>
    <cellStyle name="계산 2 8 2" xfId="350"/>
    <cellStyle name="계산 2 9" xfId="173"/>
    <cellStyle name="계산 2 9 2" xfId="300"/>
    <cellStyle name="나쁨 2" xfId="75"/>
    <cellStyle name="메모 2" xfId="76"/>
    <cellStyle name="메모 2 10" xfId="214"/>
    <cellStyle name="메모 2 10 2" xfId="339"/>
    <cellStyle name="메모 2 11" xfId="224"/>
    <cellStyle name="메모 2 11 2" xfId="349"/>
    <cellStyle name="메모 2 12" xfId="181"/>
    <cellStyle name="메모 2 12 2" xfId="308"/>
    <cellStyle name="메모 2 13" xfId="234"/>
    <cellStyle name="메모 2 13 2" xfId="358"/>
    <cellStyle name="메모 2 14" xfId="236"/>
    <cellStyle name="메모 2 2" xfId="199"/>
    <cellStyle name="메모 2 2 2" xfId="324"/>
    <cellStyle name="메모 2 3" xfId="208"/>
    <cellStyle name="메모 2 3 2" xfId="333"/>
    <cellStyle name="메모 2 4" xfId="213"/>
    <cellStyle name="메모 2 4 2" xfId="338"/>
    <cellStyle name="메모 2 5" xfId="210"/>
    <cellStyle name="메모 2 5 2" xfId="335"/>
    <cellStyle name="메모 2 6" xfId="205"/>
    <cellStyle name="메모 2 6 2" xfId="330"/>
    <cellStyle name="메모 2 7" xfId="184"/>
    <cellStyle name="메모 2 7 2" xfId="310"/>
    <cellStyle name="메모 2 8" xfId="166"/>
    <cellStyle name="메모 2 8 2" xfId="293"/>
    <cellStyle name="메모 2 9" xfId="219"/>
    <cellStyle name="메모 2 9 2" xfId="344"/>
    <cellStyle name="백분율" xfId="1" builtinId="5"/>
    <cellStyle name="백분율 2" xfId="10"/>
    <cellStyle name="백분율 2 2" xfId="19"/>
    <cellStyle name="백분율 2 3" xfId="14"/>
    <cellStyle name="백분율 2 4" xfId="472"/>
    <cellStyle name="백분율 3" xfId="13"/>
    <cellStyle name="백분율 3 2" xfId="25"/>
    <cellStyle name="보통 2" xfId="77"/>
    <cellStyle name="설명 텍스트 2" xfId="78"/>
    <cellStyle name="셀 확인 2" xfId="79"/>
    <cellStyle name="쉼표 [0] 2" xfId="16"/>
    <cellStyle name="쉼표 [0] 2 2" xfId="80"/>
    <cellStyle name="쉼표 [0] 2 3" xfId="29"/>
    <cellStyle name="쉼표 [0] 3" xfId="15"/>
    <cellStyle name="쉼표 [0] 3 2" xfId="30"/>
    <cellStyle name="쉼표 [0] 3 3" xfId="34"/>
    <cellStyle name="쉼표 [0] 3 4" xfId="81"/>
    <cellStyle name="쉼표 [0] 3 5" xfId="463"/>
    <cellStyle name="쉼표 [0] 3 6" xfId="28"/>
    <cellStyle name="쉼표 [0] 4" xfId="36"/>
    <cellStyle name="쉼표 [0] 5" xfId="33"/>
    <cellStyle name="연결된 셀 2" xfId="82"/>
    <cellStyle name="요약 2" xfId="83"/>
    <cellStyle name="요약 2 10" xfId="186"/>
    <cellStyle name="요약 2 10 2" xfId="312"/>
    <cellStyle name="요약 2 11" xfId="203"/>
    <cellStyle name="요약 2 11 2" xfId="328"/>
    <cellStyle name="요약 2 12" xfId="188"/>
    <cellStyle name="요약 2 12 2" xfId="313"/>
    <cellStyle name="요약 2 13" xfId="209"/>
    <cellStyle name="요약 2 13 2" xfId="334"/>
    <cellStyle name="요약 2 14" xfId="230"/>
    <cellStyle name="요약 2 2" xfId="198"/>
    <cellStyle name="요약 2 2 2" xfId="323"/>
    <cellStyle name="요약 2 3" xfId="190"/>
    <cellStyle name="요약 2 3 2" xfId="315"/>
    <cellStyle name="요약 2 4" xfId="228"/>
    <cellStyle name="요약 2 4 2" xfId="353"/>
    <cellStyle name="요약 2 5" xfId="231"/>
    <cellStyle name="요약 2 5 2" xfId="355"/>
    <cellStyle name="요약 2 6" xfId="182"/>
    <cellStyle name="요약 2 6 2" xfId="309"/>
    <cellStyle name="요약 2 7" xfId="179"/>
    <cellStyle name="요약 2 7 2" xfId="306"/>
    <cellStyle name="요약 2 8" xfId="229"/>
    <cellStyle name="요약 2 8 2" xfId="354"/>
    <cellStyle name="요약 2 9" xfId="204"/>
    <cellStyle name="요약 2 9 2" xfId="329"/>
    <cellStyle name="입력 2" xfId="84"/>
    <cellStyle name="입력 2 10" xfId="237"/>
    <cellStyle name="입력 2 10 2" xfId="360"/>
    <cellStyle name="입력 2 11" xfId="238"/>
    <cellStyle name="입력 2 11 2" xfId="361"/>
    <cellStyle name="입력 2 12" xfId="239"/>
    <cellStyle name="입력 2 12 2" xfId="362"/>
    <cellStyle name="입력 2 13" xfId="240"/>
    <cellStyle name="입력 2 13 2" xfId="363"/>
    <cellStyle name="입력 2 14" xfId="241"/>
    <cellStyle name="입력 2 2" xfId="197"/>
    <cellStyle name="입력 2 2 2" xfId="322"/>
    <cellStyle name="입력 2 3" xfId="165"/>
    <cellStyle name="입력 2 3 2" xfId="292"/>
    <cellStyle name="입력 2 4" xfId="227"/>
    <cellStyle name="입력 2 4 2" xfId="352"/>
    <cellStyle name="입력 2 5" xfId="168"/>
    <cellStyle name="입력 2 5 2" xfId="295"/>
    <cellStyle name="입력 2 6" xfId="185"/>
    <cellStyle name="입력 2 6 2" xfId="311"/>
    <cellStyle name="입력 2 7" xfId="202"/>
    <cellStyle name="입력 2 7 2" xfId="327"/>
    <cellStyle name="입력 2 8" xfId="233"/>
    <cellStyle name="입력 2 8 2" xfId="357"/>
    <cellStyle name="입력 2 9" xfId="235"/>
    <cellStyle name="입력 2 9 2" xfId="359"/>
    <cellStyle name="제목 1 2" xfId="85"/>
    <cellStyle name="제목 2 2" xfId="86"/>
    <cellStyle name="제목 3 2" xfId="87"/>
    <cellStyle name="제목 4 2" xfId="88"/>
    <cellStyle name="제목 4 3" xfId="89"/>
    <cellStyle name="제목 5" xfId="90"/>
    <cellStyle name="좋음 2" xfId="91"/>
    <cellStyle name="출력 2" xfId="92"/>
    <cellStyle name="출력 2 10" xfId="226"/>
    <cellStyle name="출력 2 10 2" xfId="351"/>
    <cellStyle name="출력 2 11" xfId="207"/>
    <cellStyle name="출력 2 11 2" xfId="332"/>
    <cellStyle name="출력 2 12" xfId="212"/>
    <cellStyle name="출력 2 12 2" xfId="337"/>
    <cellStyle name="출력 2 13" xfId="170"/>
    <cellStyle name="출력 2 13 2" xfId="297"/>
    <cellStyle name="출력 2 14" xfId="187"/>
    <cellStyle name="출력 2 2" xfId="195"/>
    <cellStyle name="출력 2 2 2" xfId="320"/>
    <cellStyle name="출력 2 3" xfId="169"/>
    <cellStyle name="출력 2 3 2" xfId="296"/>
    <cellStyle name="출력 2 4" xfId="196"/>
    <cellStyle name="출력 2 4 2" xfId="321"/>
    <cellStyle name="출력 2 5" xfId="191"/>
    <cellStyle name="출력 2 5 2" xfId="316"/>
    <cellStyle name="출력 2 6" xfId="194"/>
    <cellStyle name="출력 2 6 2" xfId="319"/>
    <cellStyle name="출력 2 7" xfId="192"/>
    <cellStyle name="출력 2 7 2" xfId="317"/>
    <cellStyle name="출력 2 8" xfId="215"/>
    <cellStyle name="출력 2 8 2" xfId="340"/>
    <cellStyle name="출력 2 9" xfId="193"/>
    <cellStyle name="출력 2 9 2" xfId="318"/>
    <cellStyle name="표준" xfId="0" builtinId="0"/>
    <cellStyle name="표준 10" xfId="46"/>
    <cellStyle name="표준 10 2" xfId="94"/>
    <cellStyle name="표준 10 3" xfId="93"/>
    <cellStyle name="표준 10 4" xfId="176"/>
    <cellStyle name="표준 10 4 2" xfId="303"/>
    <cellStyle name="표준 10 5" xfId="283"/>
    <cellStyle name="표준 10_심사자료 - 기업명단(2)" xfId="95"/>
    <cellStyle name="표준 100" xfId="439"/>
    <cellStyle name="표준 101" xfId="443"/>
    <cellStyle name="표준 102" xfId="445"/>
    <cellStyle name="표준 103" xfId="431"/>
    <cellStyle name="표준 104" xfId="417"/>
    <cellStyle name="표준 105" xfId="453"/>
    <cellStyle name="표준 106" xfId="436"/>
    <cellStyle name="표준 107" xfId="455"/>
    <cellStyle name="표준 108" xfId="420"/>
    <cellStyle name="표준 109" xfId="435"/>
    <cellStyle name="표준 11" xfId="96"/>
    <cellStyle name="표준 110" xfId="441"/>
    <cellStyle name="표준 111" xfId="448"/>
    <cellStyle name="표준 112" xfId="432"/>
    <cellStyle name="표준 113" xfId="429"/>
    <cellStyle name="표준 114" xfId="451"/>
    <cellStyle name="표준 115" xfId="427"/>
    <cellStyle name="표준 116" xfId="461"/>
    <cellStyle name="표준 117" xfId="421"/>
    <cellStyle name="표준 118" xfId="426"/>
    <cellStyle name="표준 119" xfId="425"/>
    <cellStyle name="표준 12" xfId="97"/>
    <cellStyle name="표준 120" xfId="460"/>
    <cellStyle name="표준 121" xfId="434"/>
    <cellStyle name="표준 13" xfId="98"/>
    <cellStyle name="표준 14" xfId="99"/>
    <cellStyle name="표준 15" xfId="100"/>
    <cellStyle name="표준 15 2" xfId="101"/>
    <cellStyle name="표준 16" xfId="102"/>
    <cellStyle name="표준 17" xfId="103"/>
    <cellStyle name="표준 17 2" xfId="104"/>
    <cellStyle name="표준 18" xfId="105"/>
    <cellStyle name="표준 19" xfId="106"/>
    <cellStyle name="표준 2" xfId="6"/>
    <cellStyle name="표준 2 10" xfId="107"/>
    <cellStyle name="표준 2 11" xfId="108"/>
    <cellStyle name="표준 2 12" xfId="109"/>
    <cellStyle name="표준 2 13" xfId="110"/>
    <cellStyle name="표준 2 14" xfId="111"/>
    <cellStyle name="표준 2 15" xfId="112"/>
    <cellStyle name="표준 2 16" xfId="113"/>
    <cellStyle name="표준 2 17" xfId="114"/>
    <cellStyle name="표준 2 18" xfId="115"/>
    <cellStyle name="표준 2 19" xfId="116"/>
    <cellStyle name="표준 2 2" xfId="2"/>
    <cellStyle name="표준 2 2 2" xfId="8"/>
    <cellStyle name="표준 2 2 2 2" xfId="37"/>
    <cellStyle name="표준 2 2 3" xfId="20"/>
    <cellStyle name="표준 2 20" xfId="27"/>
    <cellStyle name="표준 2 21" xfId="471"/>
    <cellStyle name="표준 2 3" xfId="11"/>
    <cellStyle name="표준 2 3 2" xfId="117"/>
    <cellStyle name="표준 2 3 3" xfId="31"/>
    <cellStyle name="표준 2 4" xfId="18"/>
    <cellStyle name="표준 2 4 2" xfId="22"/>
    <cellStyle name="표준 2 4 2 2" xfId="466"/>
    <cellStyle name="표준 2 4 2 3" xfId="118"/>
    <cellStyle name="표준 2 4 3" xfId="464"/>
    <cellStyle name="표준 2 4 4" xfId="42"/>
    <cellStyle name="표준 2 5" xfId="40"/>
    <cellStyle name="표준 2 5 2" xfId="119"/>
    <cellStyle name="표준 2 6" xfId="120"/>
    <cellStyle name="표준 2 7" xfId="121"/>
    <cellStyle name="표준 2 8" xfId="122"/>
    <cellStyle name="표준 2 9" xfId="123"/>
    <cellStyle name="표준 2_Sheet1" xfId="35"/>
    <cellStyle name="표준 20" xfId="124"/>
    <cellStyle name="표준 21" xfId="125"/>
    <cellStyle name="표준 22" xfId="126"/>
    <cellStyle name="표준 23" xfId="127"/>
    <cellStyle name="표준 24" xfId="128"/>
    <cellStyle name="표준 25" xfId="129"/>
    <cellStyle name="표준 26" xfId="130"/>
    <cellStyle name="표준 27" xfId="131"/>
    <cellStyle name="표준 28" xfId="132"/>
    <cellStyle name="표준 29" xfId="133"/>
    <cellStyle name="표준 3" xfId="3"/>
    <cellStyle name="표준 3 2" xfId="24"/>
    <cellStyle name="표준 3 2 2" xfId="468"/>
    <cellStyle name="표준 3 2 3" xfId="135"/>
    <cellStyle name="표준 3 3" xfId="134"/>
    <cellStyle name="표준 3 4" xfId="32"/>
    <cellStyle name="표준 3_심사자료 - 기업명단(2)" xfId="136"/>
    <cellStyle name="표준 30" xfId="47"/>
    <cellStyle name="표준 31" xfId="137"/>
    <cellStyle name="표준 32" xfId="138"/>
    <cellStyle name="표준 33" xfId="154"/>
    <cellStyle name="표준 34" xfId="155"/>
    <cellStyle name="표준 35" xfId="48"/>
    <cellStyle name="표준 35 2" xfId="178"/>
    <cellStyle name="표준 35 2 2" xfId="305"/>
    <cellStyle name="표준 35 3" xfId="284"/>
    <cellStyle name="표준 36" xfId="256"/>
    <cellStyle name="표준 36 2" xfId="378"/>
    <cellStyle name="표준 37" xfId="139"/>
    <cellStyle name="표준 38" xfId="258"/>
    <cellStyle name="표준 38 2" xfId="379"/>
    <cellStyle name="표준 39" xfId="259"/>
    <cellStyle name="표준 39 2" xfId="380"/>
    <cellStyle name="표준 4" xfId="7"/>
    <cellStyle name="표준 4 2" xfId="23"/>
    <cellStyle name="표준 4 2 2" xfId="467"/>
    <cellStyle name="표준 4 2 3" xfId="140"/>
    <cellStyle name="표준 4 3" xfId="38"/>
    <cellStyle name="표준 4 8" xfId="141"/>
    <cellStyle name="표준 4 9" xfId="142"/>
    <cellStyle name="표준 4_심사자료 - 기업명단(2)" xfId="143"/>
    <cellStyle name="표준 40" xfId="260"/>
    <cellStyle name="표준 40 2" xfId="381"/>
    <cellStyle name="표준 41" xfId="261"/>
    <cellStyle name="표준 41 2" xfId="382"/>
    <cellStyle name="표준 42" xfId="262"/>
    <cellStyle name="표준 42 2" xfId="383"/>
    <cellStyle name="표준 43" xfId="263"/>
    <cellStyle name="표준 43 2" xfId="384"/>
    <cellStyle name="표준 44" xfId="264"/>
    <cellStyle name="표준 44 2" xfId="385"/>
    <cellStyle name="표준 45" xfId="265"/>
    <cellStyle name="표준 45 2" xfId="386"/>
    <cellStyle name="표준 46" xfId="266"/>
    <cellStyle name="표준 46 2" xfId="387"/>
    <cellStyle name="표준 47" xfId="267"/>
    <cellStyle name="표준 47 2" xfId="388"/>
    <cellStyle name="표준 48" xfId="268"/>
    <cellStyle name="표준 48 2" xfId="389"/>
    <cellStyle name="표준 49" xfId="269"/>
    <cellStyle name="표준 49 2" xfId="390"/>
    <cellStyle name="표준 5" xfId="9"/>
    <cellStyle name="표준 5 2" xfId="145"/>
    <cellStyle name="표준 5 2 2" xfId="163"/>
    <cellStyle name="표준 5 2 2 2" xfId="222"/>
    <cellStyle name="표준 5 2 2 2 2" xfId="347"/>
    <cellStyle name="표준 5 2 2 3" xfId="290"/>
    <cellStyle name="표준 5 2 3" xfId="247"/>
    <cellStyle name="표준 5 2 3 2" xfId="369"/>
    <cellStyle name="표준 5 2 4" xfId="254"/>
    <cellStyle name="표준 5 2 4 2" xfId="376"/>
    <cellStyle name="표준 5 3" xfId="144"/>
    <cellStyle name="표준 5 4" xfId="158"/>
    <cellStyle name="표준 5 4 2" xfId="218"/>
    <cellStyle name="표준 5 4 2 2" xfId="343"/>
    <cellStyle name="표준 5 4 3" xfId="287"/>
    <cellStyle name="표준 5 5" xfId="244"/>
    <cellStyle name="표준 5 5 2" xfId="366"/>
    <cellStyle name="표준 5 6" xfId="251"/>
    <cellStyle name="표준 5 6 2" xfId="373"/>
    <cellStyle name="표준 5 7" xfId="41"/>
    <cellStyle name="표준 5_심사자료 - 기업명단(2)" xfId="146"/>
    <cellStyle name="표준 50" xfId="270"/>
    <cellStyle name="표준 50 2" xfId="391"/>
    <cellStyle name="표준 51" xfId="271"/>
    <cellStyle name="표준 51 2" xfId="392"/>
    <cellStyle name="표준 52" xfId="272"/>
    <cellStyle name="표준 52 2" xfId="393"/>
    <cellStyle name="표준 53" xfId="273"/>
    <cellStyle name="표준 53 2" xfId="394"/>
    <cellStyle name="표준 54" xfId="274"/>
    <cellStyle name="표준 54 2" xfId="395"/>
    <cellStyle name="표준 55" xfId="275"/>
    <cellStyle name="표준 55 2" xfId="396"/>
    <cellStyle name="표준 56" xfId="276"/>
    <cellStyle name="표준 56 2" xfId="397"/>
    <cellStyle name="표준 57" xfId="277"/>
    <cellStyle name="표준 57 2" xfId="398"/>
    <cellStyle name="표준 58" xfId="278"/>
    <cellStyle name="표준 58 2" xfId="399"/>
    <cellStyle name="표준 59" xfId="279"/>
    <cellStyle name="표준 59 2" xfId="400"/>
    <cellStyle name="표준 6" xfId="21"/>
    <cellStyle name="표준 6 2" xfId="147"/>
    <cellStyle name="표준 6 3" xfId="465"/>
    <cellStyle name="표준 6 4" xfId="43"/>
    <cellStyle name="표준 60" xfId="401"/>
    <cellStyle name="표준 61" xfId="402"/>
    <cellStyle name="표준 62" xfId="403"/>
    <cellStyle name="표준 63" xfId="404"/>
    <cellStyle name="표준 64" xfId="405"/>
    <cellStyle name="표준 65" xfId="406"/>
    <cellStyle name="표준 66" xfId="407"/>
    <cellStyle name="표준 67" xfId="408"/>
    <cellStyle name="표준 68" xfId="409"/>
    <cellStyle name="표준 69" xfId="410"/>
    <cellStyle name="표준 7" xfId="39"/>
    <cellStyle name="표준 7 2" xfId="148"/>
    <cellStyle name="표준 7 2 2" xfId="161"/>
    <cellStyle name="표준 7 2 2 2" xfId="220"/>
    <cellStyle name="표준 7 2 2 2 2" xfId="345"/>
    <cellStyle name="표준 7 2 2 3" xfId="288"/>
    <cellStyle name="표준 7 2 3" xfId="245"/>
    <cellStyle name="표준 7 2 3 2" xfId="367"/>
    <cellStyle name="표준 7 2 4" xfId="252"/>
    <cellStyle name="표준 7 2 4 2" xfId="374"/>
    <cellStyle name="표준 7 3" xfId="156"/>
    <cellStyle name="표준 7 3 2" xfId="216"/>
    <cellStyle name="표준 7 3 2 2" xfId="341"/>
    <cellStyle name="표준 7 3 3" xfId="285"/>
    <cellStyle name="표준 7 4" xfId="171"/>
    <cellStyle name="표준 7 4 2" xfId="298"/>
    <cellStyle name="표준 7 5" xfId="242"/>
    <cellStyle name="표준 7 5 2" xfId="364"/>
    <cellStyle name="표준 7 6" xfId="249"/>
    <cellStyle name="표준 7 6 2" xfId="371"/>
    <cellStyle name="표준 7 7" xfId="280"/>
    <cellStyle name="표준 70" xfId="411"/>
    <cellStyle name="표준 71" xfId="412"/>
    <cellStyle name="표준 72" xfId="413"/>
    <cellStyle name="표준 73" xfId="414"/>
    <cellStyle name="표준 74" xfId="26"/>
    <cellStyle name="표준 75" xfId="428"/>
    <cellStyle name="표준 76" xfId="456"/>
    <cellStyle name="표준 77" xfId="430"/>
    <cellStyle name="표준 78" xfId="444"/>
    <cellStyle name="표준 79" xfId="450"/>
    <cellStyle name="표준 8" xfId="44"/>
    <cellStyle name="표준 8 2" xfId="149"/>
    <cellStyle name="표준 8 2 2" xfId="162"/>
    <cellStyle name="표준 8 2 2 2" xfId="221"/>
    <cellStyle name="표준 8 2 2 2 2" xfId="346"/>
    <cellStyle name="표준 8 2 2 3" xfId="289"/>
    <cellStyle name="표준 8 2 3" xfId="246"/>
    <cellStyle name="표준 8 2 3 2" xfId="368"/>
    <cellStyle name="표준 8 2 4" xfId="253"/>
    <cellStyle name="표준 8 2 4 2" xfId="375"/>
    <cellStyle name="표준 8 3" xfId="157"/>
    <cellStyle name="표준 8 3 2" xfId="217"/>
    <cellStyle name="표준 8 3 2 2" xfId="342"/>
    <cellStyle name="표준 8 3 3" xfId="286"/>
    <cellStyle name="표준 8 4" xfId="174"/>
    <cellStyle name="표준 8 4 2" xfId="301"/>
    <cellStyle name="표준 8 5" xfId="243"/>
    <cellStyle name="표준 8 5 2" xfId="365"/>
    <cellStyle name="표준 8 6" xfId="250"/>
    <cellStyle name="표준 8 6 2" xfId="372"/>
    <cellStyle name="표준 8 7" xfId="281"/>
    <cellStyle name="표준 80" xfId="422"/>
    <cellStyle name="표준 81" xfId="454"/>
    <cellStyle name="표준 82" xfId="446"/>
    <cellStyle name="표준 83" xfId="452"/>
    <cellStyle name="표준 84" xfId="440"/>
    <cellStyle name="표준 85" xfId="433"/>
    <cellStyle name="표준 86" xfId="415"/>
    <cellStyle name="표준 87" xfId="447"/>
    <cellStyle name="표준 88" xfId="449"/>
    <cellStyle name="표준 89" xfId="438"/>
    <cellStyle name="표준 9" xfId="45"/>
    <cellStyle name="표준 9 2" xfId="150"/>
    <cellStyle name="표준 9 3" xfId="164"/>
    <cellStyle name="표준 9 3 2" xfId="223"/>
    <cellStyle name="표준 9 3 2 2" xfId="348"/>
    <cellStyle name="표준 9 3 3" xfId="291"/>
    <cellStyle name="표준 9 4" xfId="175"/>
    <cellStyle name="표준 9 4 2" xfId="302"/>
    <cellStyle name="표준 9 5" xfId="248"/>
    <cellStyle name="표준 9 5 2" xfId="370"/>
    <cellStyle name="표준 9 6" xfId="255"/>
    <cellStyle name="표준 9 6 2" xfId="377"/>
    <cellStyle name="표준 9 7" xfId="282"/>
    <cellStyle name="표준 90" xfId="423"/>
    <cellStyle name="표준 91" xfId="458"/>
    <cellStyle name="표준 92" xfId="418"/>
    <cellStyle name="표준 93" xfId="437"/>
    <cellStyle name="표준 94" xfId="424"/>
    <cellStyle name="표준 95" xfId="457"/>
    <cellStyle name="표준 96" xfId="419"/>
    <cellStyle name="표준 97" xfId="459"/>
    <cellStyle name="표준 98" xfId="416"/>
    <cellStyle name="표준 99" xfId="442"/>
    <cellStyle name="하이퍼링크 2" xfId="4"/>
    <cellStyle name="하이퍼링크 2 2" xfId="159"/>
    <cellStyle name="하이퍼링크 2 3" xfId="257"/>
    <cellStyle name="하이퍼링크 2 4" xfId="151"/>
    <cellStyle name="하이퍼링크 3" xfId="5"/>
    <cellStyle name="하이퍼링크 3 2" xfId="152"/>
    <cellStyle name="하이퍼링크 4" xfId="12"/>
    <cellStyle name="하이퍼링크 4 2" xfId="462"/>
    <cellStyle name="하이퍼링크 4 3" xfId="153"/>
    <cellStyle name="하이퍼링크 5" xfId="17"/>
    <cellStyle name="하이퍼링크 6" xfId="469"/>
    <cellStyle name="하이퍼링크 7" xfId="470"/>
    <cellStyle name="하이퍼링크 8" xfId="473"/>
  </cellStyles>
  <dxfs count="7">
    <dxf>
      <font>
        <color rgb="FFFF0000"/>
      </font>
    </dxf>
    <dxf>
      <font>
        <color indexed="1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H28"/>
  <sheetViews>
    <sheetView tabSelected="1" zoomScale="80" zoomScaleNormal="80" workbookViewId="0"/>
  </sheetViews>
  <sheetFormatPr defaultRowHeight="16.5"/>
  <cols>
    <col min="1" max="1" width="9" style="8"/>
    <col min="2" max="2" width="12" bestFit="1" customWidth="1"/>
    <col min="4" max="4" width="34.625" bestFit="1" customWidth="1"/>
    <col min="7" max="9" width="9" customWidth="1"/>
    <col min="10" max="10" width="11.625" style="225" customWidth="1"/>
    <col min="11" max="17" width="9" customWidth="1"/>
    <col min="18" max="18" width="12" customWidth="1"/>
    <col min="19" max="19" width="11" bestFit="1" customWidth="1"/>
    <col min="20" max="20" width="9" customWidth="1"/>
  </cols>
  <sheetData>
    <row r="4" spans="1:34" s="1" customFormat="1" ht="54">
      <c r="A4" s="279" t="s">
        <v>0</v>
      </c>
      <c r="B4" s="280" t="s">
        <v>1</v>
      </c>
      <c r="C4" s="280" t="s">
        <v>2</v>
      </c>
      <c r="D4" s="281" t="s">
        <v>3</v>
      </c>
      <c r="E4" s="281" t="s">
        <v>4</v>
      </c>
      <c r="F4" s="281" t="s">
        <v>5</v>
      </c>
      <c r="G4" s="282" t="s">
        <v>6</v>
      </c>
      <c r="H4" s="283" t="s">
        <v>7</v>
      </c>
      <c r="I4" s="283" t="s">
        <v>8</v>
      </c>
      <c r="J4" s="283" t="s">
        <v>9</v>
      </c>
      <c r="K4" s="284" t="s">
        <v>10</v>
      </c>
      <c r="L4" s="285" t="s">
        <v>11</v>
      </c>
      <c r="M4" s="286" t="s">
        <v>12</v>
      </c>
      <c r="N4" s="286" t="s">
        <v>13</v>
      </c>
      <c r="O4" s="286" t="s">
        <v>14</v>
      </c>
      <c r="P4" s="287" t="s">
        <v>10</v>
      </c>
      <c r="Q4" s="288" t="s">
        <v>15</v>
      </c>
      <c r="R4" s="289" t="s">
        <v>253</v>
      </c>
      <c r="S4" s="289" t="s">
        <v>254</v>
      </c>
      <c r="T4" s="289" t="s">
        <v>255</v>
      </c>
      <c r="U4" s="290" t="s">
        <v>16</v>
      </c>
      <c r="V4" s="291" t="s">
        <v>17</v>
      </c>
      <c r="W4" s="292" t="s">
        <v>18</v>
      </c>
      <c r="X4" s="290" t="s">
        <v>19</v>
      </c>
      <c r="Y4" s="290" t="s">
        <v>20</v>
      </c>
      <c r="Z4" s="290" t="s">
        <v>21</v>
      </c>
      <c r="AA4" s="291" t="s">
        <v>22</v>
      </c>
      <c r="AB4" s="291" t="s">
        <v>23</v>
      </c>
      <c r="AC4" s="291" t="s">
        <v>24</v>
      </c>
      <c r="AD4" s="291" t="s">
        <v>25</v>
      </c>
      <c r="AE4" s="291" t="s">
        <v>26</v>
      </c>
      <c r="AF4" s="291" t="s">
        <v>27</v>
      </c>
      <c r="AG4" s="291" t="s">
        <v>28</v>
      </c>
      <c r="AH4" s="291" t="s">
        <v>29</v>
      </c>
    </row>
    <row r="5" spans="1:34" ht="20.100000000000001" customHeight="1">
      <c r="A5" s="268">
        <v>1</v>
      </c>
      <c r="B5" s="269" t="s">
        <v>30</v>
      </c>
      <c r="C5" s="270" t="s">
        <v>97</v>
      </c>
      <c r="D5" s="269" t="s">
        <v>31</v>
      </c>
      <c r="E5" s="271" t="s">
        <v>84</v>
      </c>
      <c r="F5" s="270" t="s">
        <v>76</v>
      </c>
      <c r="G5" s="272"/>
      <c r="H5" s="272">
        <v>125</v>
      </c>
      <c r="I5" s="272">
        <v>176</v>
      </c>
      <c r="J5" s="273">
        <f>H5+I5</f>
        <v>301</v>
      </c>
      <c r="K5" s="274">
        <f>H5/J5</f>
        <v>0.41528239202657807</v>
      </c>
      <c r="M5" s="272">
        <v>5670</v>
      </c>
      <c r="N5" s="272">
        <v>1677</v>
      </c>
      <c r="O5" s="272">
        <f>M5+N5</f>
        <v>7347</v>
      </c>
      <c r="P5" s="275">
        <f>M5/O5</f>
        <v>0.77174356880359329</v>
      </c>
      <c r="Q5" s="272"/>
      <c r="R5" s="276">
        <v>3614967</v>
      </c>
      <c r="S5" s="276">
        <v>-1632090</v>
      </c>
      <c r="T5" s="276">
        <v>-94229</v>
      </c>
      <c r="U5" s="270" t="s">
        <v>78</v>
      </c>
      <c r="V5" s="270" t="s">
        <v>75</v>
      </c>
      <c r="W5" s="277" t="s">
        <v>82</v>
      </c>
      <c r="X5" s="272"/>
      <c r="Y5" s="272"/>
      <c r="AA5" s="272"/>
      <c r="AB5" s="272"/>
      <c r="AD5" s="270" t="s">
        <v>83</v>
      </c>
      <c r="AE5" s="270" t="s">
        <v>95</v>
      </c>
      <c r="AF5" s="278" t="s">
        <v>79</v>
      </c>
      <c r="AG5" s="270" t="s">
        <v>80</v>
      </c>
      <c r="AH5" s="270" t="s">
        <v>81</v>
      </c>
    </row>
    <row r="6" spans="1:34" ht="20.100000000000001" customHeight="1">
      <c r="A6" s="9">
        <v>2</v>
      </c>
      <c r="B6" s="2" t="s">
        <v>32</v>
      </c>
      <c r="C6" s="11" t="s">
        <v>85</v>
      </c>
      <c r="D6" s="2" t="s">
        <v>33</v>
      </c>
      <c r="E6" s="14" t="s">
        <v>88</v>
      </c>
      <c r="F6" s="13" t="s">
        <v>98</v>
      </c>
      <c r="G6" s="10"/>
      <c r="H6" s="10">
        <v>7</v>
      </c>
      <c r="I6" s="10">
        <v>53</v>
      </c>
      <c r="J6" s="224">
        <f t="shared" ref="J6:J13" si="0">H6+I6</f>
        <v>60</v>
      </c>
      <c r="K6" s="267">
        <f t="shared" ref="K6:K28" si="1">H6/J6</f>
        <v>0.11666666666666667</v>
      </c>
      <c r="L6" s="10"/>
      <c r="M6" s="10">
        <v>5196</v>
      </c>
      <c r="N6" s="266">
        <v>38089</v>
      </c>
      <c r="O6" s="10">
        <f t="shared" ref="O6:O22" si="2">M6+N6</f>
        <v>43285</v>
      </c>
      <c r="P6" s="265">
        <f t="shared" ref="P6:P22" si="3">M6/O6</f>
        <v>0.1200415848446344</v>
      </c>
      <c r="Q6" s="10"/>
      <c r="R6" s="266">
        <v>2536582</v>
      </c>
      <c r="S6" s="266">
        <v>-193468</v>
      </c>
      <c r="T6" s="266">
        <v>65385</v>
      </c>
      <c r="U6" s="15" t="s">
        <v>78</v>
      </c>
      <c r="V6" s="12" t="s">
        <v>86</v>
      </c>
      <c r="W6" s="16" t="s">
        <v>89</v>
      </c>
      <c r="Y6" s="10"/>
      <c r="Z6" s="10"/>
      <c r="AA6" s="10"/>
      <c r="AB6" s="10"/>
      <c r="AC6" s="10"/>
      <c r="AD6" s="21" t="s">
        <v>94</v>
      </c>
      <c r="AE6" s="20" t="s">
        <v>93</v>
      </c>
      <c r="AF6" s="19" t="s">
        <v>92</v>
      </c>
      <c r="AG6" s="17" t="s">
        <v>90</v>
      </c>
      <c r="AH6" s="18" t="s">
        <v>91</v>
      </c>
    </row>
    <row r="7" spans="1:34" ht="20.100000000000001" customHeight="1">
      <c r="A7" s="9">
        <v>3</v>
      </c>
      <c r="B7" s="2" t="s">
        <v>34</v>
      </c>
      <c r="C7" s="23" t="s">
        <v>97</v>
      </c>
      <c r="D7" s="2" t="s">
        <v>35</v>
      </c>
      <c r="E7" s="26" t="s">
        <v>84</v>
      </c>
      <c r="F7" s="24" t="s">
        <v>87</v>
      </c>
      <c r="G7" s="10"/>
      <c r="H7" s="10">
        <v>88</v>
      </c>
      <c r="I7" s="10">
        <v>11</v>
      </c>
      <c r="J7" s="224">
        <v>99</v>
      </c>
      <c r="K7" s="267">
        <f t="shared" si="1"/>
        <v>0.88888888888888884</v>
      </c>
      <c r="L7" s="10"/>
      <c r="M7" s="266">
        <v>7990</v>
      </c>
      <c r="N7" s="10"/>
      <c r="O7" s="10">
        <f t="shared" si="2"/>
        <v>7990</v>
      </c>
      <c r="P7" s="265">
        <f t="shared" si="3"/>
        <v>1</v>
      </c>
      <c r="Q7" s="10"/>
      <c r="R7" s="266">
        <v>895585</v>
      </c>
      <c r="S7" s="266">
        <v>-138931</v>
      </c>
      <c r="T7" s="266">
        <v>13012</v>
      </c>
      <c r="U7" s="25" t="s">
        <v>78</v>
      </c>
      <c r="V7" s="22" t="s">
        <v>96</v>
      </c>
      <c r="W7" s="10"/>
      <c r="X7" s="10"/>
      <c r="Y7" s="10"/>
      <c r="AA7" s="10"/>
      <c r="AB7" s="10"/>
      <c r="AC7" s="10"/>
      <c r="AD7" s="29" t="s">
        <v>101</v>
      </c>
      <c r="AE7" s="30" t="s">
        <v>102</v>
      </c>
      <c r="AF7" s="31" t="s">
        <v>103</v>
      </c>
      <c r="AG7" s="27" t="s">
        <v>99</v>
      </c>
      <c r="AH7" s="28" t="s">
        <v>100</v>
      </c>
    </row>
    <row r="8" spans="1:34" ht="20.100000000000001" customHeight="1">
      <c r="A8" s="9">
        <v>4</v>
      </c>
      <c r="B8" s="2" t="s">
        <v>36</v>
      </c>
      <c r="C8" s="32" t="s">
        <v>85</v>
      </c>
      <c r="D8" s="2" t="s">
        <v>37</v>
      </c>
      <c r="E8" s="41" t="s">
        <v>109</v>
      </c>
      <c r="F8" s="40" t="s">
        <v>111</v>
      </c>
      <c r="G8" s="10"/>
      <c r="H8" s="10">
        <v>36</v>
      </c>
      <c r="I8" s="10">
        <v>18</v>
      </c>
      <c r="J8" s="224">
        <v>54</v>
      </c>
      <c r="K8" s="267">
        <f t="shared" si="1"/>
        <v>0.66666666666666663</v>
      </c>
      <c r="L8" s="10"/>
      <c r="M8" s="10"/>
      <c r="N8" s="10"/>
      <c r="O8" s="10">
        <f>M8+N8</f>
        <v>0</v>
      </c>
      <c r="P8" s="265" t="e">
        <f t="shared" si="3"/>
        <v>#DIV/0!</v>
      </c>
      <c r="Q8" s="10"/>
      <c r="R8" s="266">
        <v>11894274</v>
      </c>
      <c r="S8" s="266">
        <v>341011</v>
      </c>
      <c r="T8" s="266">
        <v>141694</v>
      </c>
      <c r="U8" s="39" t="s">
        <v>110</v>
      </c>
      <c r="V8" s="42" t="s">
        <v>112</v>
      </c>
      <c r="W8" s="10"/>
      <c r="X8" s="10"/>
      <c r="Y8" s="10"/>
      <c r="Z8" s="10"/>
      <c r="AA8" s="10"/>
      <c r="AB8" s="38" t="s">
        <v>108</v>
      </c>
      <c r="AC8" s="10"/>
      <c r="AD8" s="36" t="s">
        <v>107</v>
      </c>
      <c r="AE8" s="35" t="s">
        <v>106</v>
      </c>
      <c r="AF8" s="33" t="s">
        <v>104</v>
      </c>
      <c r="AG8" s="34" t="s">
        <v>105</v>
      </c>
      <c r="AH8" s="37" t="s">
        <v>100</v>
      </c>
    </row>
    <row r="9" spans="1:34" ht="20.100000000000001" customHeight="1">
      <c r="A9" s="9">
        <v>5</v>
      </c>
      <c r="B9" s="2" t="s">
        <v>38</v>
      </c>
      <c r="C9" s="43" t="s">
        <v>113</v>
      </c>
      <c r="D9" s="3" t="s">
        <v>39</v>
      </c>
      <c r="E9" s="51" t="s">
        <v>109</v>
      </c>
      <c r="F9" s="191" t="s">
        <v>111</v>
      </c>
      <c r="G9" s="10"/>
      <c r="H9" s="10">
        <v>33</v>
      </c>
      <c r="I9" s="10">
        <v>6</v>
      </c>
      <c r="J9" s="224">
        <v>39</v>
      </c>
      <c r="K9" s="267">
        <f t="shared" si="1"/>
        <v>0.84615384615384615</v>
      </c>
      <c r="L9" s="10"/>
      <c r="M9" s="10">
        <v>3</v>
      </c>
      <c r="N9" s="10"/>
      <c r="O9" s="10">
        <f t="shared" si="2"/>
        <v>3</v>
      </c>
      <c r="P9" s="265">
        <f t="shared" si="3"/>
        <v>1</v>
      </c>
      <c r="Q9" s="10"/>
      <c r="R9" s="266">
        <v>874476</v>
      </c>
      <c r="S9" s="266">
        <v>-78778</v>
      </c>
      <c r="T9" s="266">
        <v>-100206</v>
      </c>
      <c r="U9" s="47" t="s">
        <v>117</v>
      </c>
      <c r="V9" s="48" t="s">
        <v>118</v>
      </c>
      <c r="W9" s="10"/>
      <c r="X9" s="10"/>
      <c r="Y9" s="10"/>
      <c r="Z9" s="10"/>
      <c r="AA9" s="10"/>
      <c r="AB9" s="10"/>
      <c r="AC9" s="10"/>
      <c r="AD9" s="49" t="s">
        <v>119</v>
      </c>
      <c r="AE9" s="50" t="s">
        <v>120</v>
      </c>
      <c r="AF9" s="46" t="s">
        <v>116</v>
      </c>
      <c r="AG9" s="44" t="s">
        <v>114</v>
      </c>
      <c r="AH9" s="45" t="s">
        <v>115</v>
      </c>
    </row>
    <row r="10" spans="1:34" ht="20.100000000000001" customHeight="1">
      <c r="A10" s="9">
        <v>6</v>
      </c>
      <c r="B10" s="2" t="s">
        <v>40</v>
      </c>
      <c r="C10" s="52" t="s">
        <v>97</v>
      </c>
      <c r="D10" s="3" t="s">
        <v>41</v>
      </c>
      <c r="E10" s="61" t="s">
        <v>123</v>
      </c>
      <c r="F10" s="60" t="s">
        <v>77</v>
      </c>
      <c r="G10" s="10"/>
      <c r="H10" s="10">
        <v>34</v>
      </c>
      <c r="I10" s="10">
        <v>17</v>
      </c>
      <c r="J10" s="224">
        <v>51</v>
      </c>
      <c r="K10" s="267">
        <f t="shared" si="1"/>
        <v>0.66666666666666663</v>
      </c>
      <c r="L10" s="10"/>
      <c r="M10" s="10">
        <v>572</v>
      </c>
      <c r="N10" s="10"/>
      <c r="O10" s="10">
        <f t="shared" si="2"/>
        <v>572</v>
      </c>
      <c r="P10" s="265">
        <f t="shared" si="3"/>
        <v>1</v>
      </c>
      <c r="Q10" s="10"/>
      <c r="R10" s="266">
        <v>1059592</v>
      </c>
      <c r="S10" s="266">
        <v>14615</v>
      </c>
      <c r="T10" s="266">
        <v>66805</v>
      </c>
      <c r="U10" s="54" t="s">
        <v>122</v>
      </c>
      <c r="V10" s="53" t="s">
        <v>121</v>
      </c>
      <c r="W10" s="10"/>
      <c r="X10" s="10"/>
      <c r="Y10" s="10"/>
      <c r="Z10" s="10"/>
      <c r="AA10" s="10"/>
      <c r="AB10" s="10"/>
      <c r="AC10" s="10"/>
      <c r="AD10" s="59" t="s">
        <v>128</v>
      </c>
      <c r="AE10" s="58" t="s">
        <v>127</v>
      </c>
      <c r="AF10" s="56" t="s">
        <v>125</v>
      </c>
      <c r="AG10" s="57" t="s">
        <v>126</v>
      </c>
      <c r="AH10" s="55" t="s">
        <v>124</v>
      </c>
    </row>
    <row r="11" spans="1:34" ht="20.100000000000001" customHeight="1">
      <c r="A11" s="9">
        <v>7</v>
      </c>
      <c r="B11" s="2" t="s">
        <v>42</v>
      </c>
      <c r="C11" s="62" t="s">
        <v>97</v>
      </c>
      <c r="D11" s="3" t="s">
        <v>43</v>
      </c>
      <c r="E11" s="65" t="s">
        <v>109</v>
      </c>
      <c r="F11" s="64" t="s">
        <v>130</v>
      </c>
      <c r="G11" s="10"/>
      <c r="H11" s="10">
        <v>4</v>
      </c>
      <c r="I11" s="10">
        <v>23</v>
      </c>
      <c r="J11" s="224">
        <v>27</v>
      </c>
      <c r="K11" s="267">
        <f t="shared" si="1"/>
        <v>0.14814814814814814</v>
      </c>
      <c r="L11" s="10"/>
      <c r="M11" s="10">
        <v>408</v>
      </c>
      <c r="N11" s="266">
        <v>2610</v>
      </c>
      <c r="O11" s="266">
        <v>3081</v>
      </c>
      <c r="P11" s="265">
        <f t="shared" si="3"/>
        <v>0.13242453748782862</v>
      </c>
      <c r="Q11" s="10"/>
      <c r="R11" s="266">
        <v>489039</v>
      </c>
      <c r="S11" s="266">
        <v>-421269</v>
      </c>
      <c r="T11" s="266">
        <v>-238690</v>
      </c>
      <c r="U11" s="66" t="s">
        <v>131</v>
      </c>
      <c r="V11" s="63" t="s">
        <v>129</v>
      </c>
      <c r="W11" s="10"/>
      <c r="X11" s="10"/>
      <c r="Y11" s="10"/>
      <c r="Z11" s="10"/>
      <c r="AA11" s="10"/>
      <c r="AB11" s="10"/>
      <c r="AC11" s="10"/>
      <c r="AD11" s="69" t="s">
        <v>134</v>
      </c>
      <c r="AE11" s="70" t="s">
        <v>135</v>
      </c>
      <c r="AF11" s="223" t="s">
        <v>132</v>
      </c>
      <c r="AG11" s="68" t="s">
        <v>133</v>
      </c>
      <c r="AH11" s="67" t="s">
        <v>124</v>
      </c>
    </row>
    <row r="12" spans="1:34" ht="20.100000000000001" customHeight="1">
      <c r="A12" s="9">
        <v>8</v>
      </c>
      <c r="B12" s="2" t="s">
        <v>44</v>
      </c>
      <c r="C12" s="71" t="s">
        <v>97</v>
      </c>
      <c r="D12" s="3" t="s">
        <v>45</v>
      </c>
      <c r="E12" s="82" t="s">
        <v>109</v>
      </c>
      <c r="F12" s="81" t="s">
        <v>111</v>
      </c>
      <c r="G12" s="10"/>
      <c r="H12" s="10">
        <v>11</v>
      </c>
      <c r="I12" s="10">
        <v>6</v>
      </c>
      <c r="J12" s="224">
        <v>17</v>
      </c>
      <c r="K12" s="267">
        <f t="shared" si="1"/>
        <v>0.6470588235294118</v>
      </c>
      <c r="L12" s="10"/>
      <c r="M12" s="10">
        <v>55</v>
      </c>
      <c r="N12" s="10"/>
      <c r="O12" s="10">
        <f t="shared" si="2"/>
        <v>55</v>
      </c>
      <c r="P12" s="265">
        <f t="shared" si="3"/>
        <v>1</v>
      </c>
      <c r="Q12" s="10"/>
      <c r="R12" s="266">
        <v>6730601</v>
      </c>
      <c r="S12" s="266">
        <v>75508</v>
      </c>
      <c r="T12" s="266">
        <v>91029</v>
      </c>
      <c r="U12" s="73" t="s">
        <v>110</v>
      </c>
      <c r="V12" s="72" t="s">
        <v>136</v>
      </c>
      <c r="W12" s="10"/>
      <c r="X12" s="10"/>
      <c r="Y12" s="10"/>
      <c r="Z12" s="10"/>
      <c r="AA12" s="74" t="s">
        <v>137</v>
      </c>
      <c r="AB12" s="75" t="s">
        <v>108</v>
      </c>
      <c r="AC12" s="10"/>
      <c r="AD12" s="76" t="s">
        <v>138</v>
      </c>
      <c r="AE12" s="77" t="s">
        <v>139</v>
      </c>
      <c r="AF12" s="79" t="s">
        <v>141</v>
      </c>
      <c r="AG12" s="78" t="s">
        <v>140</v>
      </c>
      <c r="AH12" s="80" t="s">
        <v>142</v>
      </c>
    </row>
    <row r="13" spans="1:34" ht="20.100000000000001" customHeight="1">
      <c r="A13" s="9">
        <v>9</v>
      </c>
      <c r="B13" s="3" t="s">
        <v>46</v>
      </c>
      <c r="C13" s="85" t="s">
        <v>143</v>
      </c>
      <c r="D13" s="4" t="s">
        <v>47</v>
      </c>
      <c r="E13" s="84" t="s">
        <v>109</v>
      </c>
      <c r="F13" s="83" t="s">
        <v>77</v>
      </c>
      <c r="G13" s="10"/>
      <c r="H13" s="10">
        <v>7</v>
      </c>
      <c r="I13" s="10">
        <v>4</v>
      </c>
      <c r="J13" s="224">
        <f t="shared" si="0"/>
        <v>11</v>
      </c>
      <c r="K13" s="267">
        <f t="shared" si="1"/>
        <v>0.63636363636363635</v>
      </c>
      <c r="L13" s="10"/>
      <c r="M13" s="10">
        <v>118</v>
      </c>
      <c r="N13" s="10"/>
      <c r="O13" s="10">
        <f t="shared" si="2"/>
        <v>118</v>
      </c>
      <c r="P13" s="265">
        <f t="shared" si="3"/>
        <v>1</v>
      </c>
      <c r="Q13" s="10"/>
      <c r="R13" s="266">
        <v>258646</v>
      </c>
      <c r="S13" s="266">
        <v>-111347</v>
      </c>
      <c r="T13" s="266">
        <v>12934</v>
      </c>
      <c r="U13" s="86" t="s">
        <v>144</v>
      </c>
      <c r="V13" s="87" t="s">
        <v>145</v>
      </c>
      <c r="W13" s="10"/>
      <c r="X13" s="10"/>
      <c r="Y13" s="10"/>
      <c r="Z13" s="10"/>
      <c r="AA13" s="10"/>
      <c r="AB13" s="10"/>
      <c r="AC13" s="88" t="s">
        <v>146</v>
      </c>
      <c r="AD13" s="89" t="s">
        <v>147</v>
      </c>
      <c r="AE13" s="90" t="s">
        <v>148</v>
      </c>
      <c r="AF13" s="91" t="s">
        <v>149</v>
      </c>
      <c r="AG13" s="92" t="s">
        <v>150</v>
      </c>
      <c r="AH13" s="93" t="s">
        <v>151</v>
      </c>
    </row>
    <row r="14" spans="1:34" ht="20.100000000000001" customHeight="1">
      <c r="A14" s="9">
        <v>10</v>
      </c>
      <c r="B14" s="5" t="s">
        <v>48</v>
      </c>
      <c r="C14" s="94" t="s">
        <v>143</v>
      </c>
      <c r="D14" s="5" t="s">
        <v>49</v>
      </c>
      <c r="E14" s="96" t="s">
        <v>109</v>
      </c>
      <c r="F14" s="95" t="s">
        <v>111</v>
      </c>
      <c r="G14" s="10"/>
      <c r="H14" s="10">
        <v>19</v>
      </c>
      <c r="I14" s="10">
        <v>23</v>
      </c>
      <c r="J14" s="224">
        <v>42</v>
      </c>
      <c r="K14" s="267">
        <f t="shared" si="1"/>
        <v>0.45238095238095238</v>
      </c>
      <c r="L14" s="10"/>
      <c r="M14" s="10"/>
      <c r="N14" s="266">
        <v>1697</v>
      </c>
      <c r="O14" s="10">
        <f t="shared" si="2"/>
        <v>1697</v>
      </c>
      <c r="P14" s="265">
        <f t="shared" si="3"/>
        <v>0</v>
      </c>
      <c r="Q14" s="10"/>
      <c r="R14" s="266">
        <v>1700247</v>
      </c>
      <c r="S14" s="266">
        <v>115316</v>
      </c>
      <c r="T14" s="266">
        <v>120946</v>
      </c>
      <c r="U14" s="97" t="s">
        <v>144</v>
      </c>
      <c r="V14" s="98" t="s">
        <v>152</v>
      </c>
      <c r="W14" s="99" t="s">
        <v>153</v>
      </c>
      <c r="X14" s="10"/>
      <c r="Y14" s="10"/>
      <c r="Z14" s="10"/>
      <c r="AA14" s="10"/>
      <c r="AB14" s="10"/>
      <c r="AC14" s="10"/>
      <c r="AD14" s="100" t="s">
        <v>154</v>
      </c>
      <c r="AE14" s="101" t="s">
        <v>155</v>
      </c>
      <c r="AF14" s="226" t="s">
        <v>249</v>
      </c>
      <c r="AG14" s="103" t="s">
        <v>157</v>
      </c>
      <c r="AH14" s="102" t="s">
        <v>156</v>
      </c>
    </row>
    <row r="15" spans="1:34" ht="20.100000000000001" customHeight="1">
      <c r="A15" s="9">
        <v>11</v>
      </c>
      <c r="B15" s="6" t="s">
        <v>50</v>
      </c>
      <c r="C15" s="104" t="s">
        <v>158</v>
      </c>
      <c r="D15" s="3" t="s">
        <v>51</v>
      </c>
      <c r="E15" s="113" t="s">
        <v>109</v>
      </c>
      <c r="F15" s="112" t="s">
        <v>111</v>
      </c>
      <c r="G15" s="10"/>
      <c r="H15" s="10">
        <v>31</v>
      </c>
      <c r="I15" s="10">
        <v>18</v>
      </c>
      <c r="J15" s="224">
        <v>49</v>
      </c>
      <c r="K15" s="267">
        <f t="shared" si="1"/>
        <v>0.63265306122448983</v>
      </c>
      <c r="L15" s="10"/>
      <c r="M15" s="10">
        <v>10</v>
      </c>
      <c r="N15" s="10">
        <v>4</v>
      </c>
      <c r="O15" s="10">
        <f t="shared" si="2"/>
        <v>14</v>
      </c>
      <c r="P15" s="265">
        <f t="shared" si="3"/>
        <v>0.7142857142857143</v>
      </c>
      <c r="Q15" s="10"/>
      <c r="R15" s="266">
        <v>13629135</v>
      </c>
      <c r="S15" s="266">
        <v>68508</v>
      </c>
      <c r="T15" s="266">
        <v>265316</v>
      </c>
      <c r="U15" s="117" t="s">
        <v>110</v>
      </c>
      <c r="V15" s="111" t="s">
        <v>164</v>
      </c>
      <c r="W15" s="222" t="s">
        <v>165</v>
      </c>
      <c r="X15" s="10"/>
      <c r="Y15" s="10"/>
      <c r="Z15" s="10"/>
      <c r="AA15" s="10"/>
      <c r="AB15" s="110" t="s">
        <v>163</v>
      </c>
      <c r="AC15" s="10"/>
      <c r="AD15" s="109" t="s">
        <v>162</v>
      </c>
      <c r="AE15" s="108" t="s">
        <v>161</v>
      </c>
      <c r="AF15" s="106" t="s">
        <v>159</v>
      </c>
      <c r="AG15" s="107" t="s">
        <v>160</v>
      </c>
      <c r="AH15" s="105" t="s">
        <v>156</v>
      </c>
    </row>
    <row r="16" spans="1:34" ht="20.100000000000001" customHeight="1">
      <c r="A16" s="9">
        <v>12</v>
      </c>
      <c r="B16" s="3" t="s">
        <v>52</v>
      </c>
      <c r="C16" s="114" t="s">
        <v>97</v>
      </c>
      <c r="D16" s="4" t="s">
        <v>53</v>
      </c>
      <c r="E16" s="124" t="s">
        <v>109</v>
      </c>
      <c r="F16" s="125" t="s">
        <v>111</v>
      </c>
      <c r="G16" s="10"/>
      <c r="H16" s="10">
        <v>8</v>
      </c>
      <c r="I16" s="10">
        <v>12</v>
      </c>
      <c r="J16" s="224">
        <v>20</v>
      </c>
      <c r="K16" s="267">
        <f t="shared" si="1"/>
        <v>0.4</v>
      </c>
      <c r="L16" s="10"/>
      <c r="M16" s="266">
        <v>630000</v>
      </c>
      <c r="N16" s="10"/>
      <c r="O16" s="10">
        <f t="shared" si="2"/>
        <v>630000</v>
      </c>
      <c r="P16" s="265">
        <f t="shared" si="3"/>
        <v>1</v>
      </c>
      <c r="Q16" s="10"/>
      <c r="R16" s="266">
        <v>460786</v>
      </c>
      <c r="S16" s="266">
        <v>-189441</v>
      </c>
      <c r="T16" s="266">
        <v>16686</v>
      </c>
      <c r="U16" s="116" t="s">
        <v>110</v>
      </c>
      <c r="V16" s="115" t="s">
        <v>166</v>
      </c>
      <c r="W16" s="118" t="s">
        <v>167</v>
      </c>
      <c r="X16" s="10"/>
      <c r="Y16" s="10"/>
      <c r="Z16" s="10"/>
      <c r="AA16" s="10"/>
      <c r="AB16" s="10"/>
      <c r="AC16" s="10"/>
      <c r="AD16" s="119" t="s">
        <v>168</v>
      </c>
      <c r="AE16" s="120" t="s">
        <v>169</v>
      </c>
      <c r="AF16" s="121" t="s">
        <v>170</v>
      </c>
      <c r="AG16" s="122" t="s">
        <v>171</v>
      </c>
      <c r="AH16" s="123" t="s">
        <v>172</v>
      </c>
    </row>
    <row r="17" spans="1:34" ht="20.100000000000001" customHeight="1">
      <c r="A17" s="9">
        <v>13</v>
      </c>
      <c r="B17" s="3" t="s">
        <v>54</v>
      </c>
      <c r="C17" s="126" t="s">
        <v>97</v>
      </c>
      <c r="D17" s="4" t="s">
        <v>55</v>
      </c>
      <c r="E17" s="127" t="s">
        <v>84</v>
      </c>
      <c r="F17" s="191" t="s">
        <v>111</v>
      </c>
      <c r="G17" s="10"/>
      <c r="H17" s="10">
        <v>17</v>
      </c>
      <c r="I17" s="10">
        <v>7</v>
      </c>
      <c r="J17" s="224">
        <v>24</v>
      </c>
      <c r="K17" s="267">
        <f t="shared" si="1"/>
        <v>0.70833333333333337</v>
      </c>
      <c r="L17" s="10"/>
      <c r="M17" s="10"/>
      <c r="N17" s="10"/>
      <c r="O17" s="10">
        <f t="shared" si="2"/>
        <v>0</v>
      </c>
      <c r="P17" s="265" t="e">
        <f t="shared" si="3"/>
        <v>#DIV/0!</v>
      </c>
      <c r="Q17" s="10"/>
      <c r="R17" s="266">
        <v>878374</v>
      </c>
      <c r="S17" s="266">
        <v>-294294</v>
      </c>
      <c r="T17" s="266">
        <v>-10253</v>
      </c>
      <c r="U17" s="135" t="s">
        <v>110</v>
      </c>
      <c r="V17" s="136" t="s">
        <v>178</v>
      </c>
      <c r="W17" s="10"/>
      <c r="X17" s="10"/>
      <c r="Y17" s="10"/>
      <c r="Z17" s="10"/>
      <c r="AA17" s="128" t="s">
        <v>173</v>
      </c>
      <c r="AB17" s="129" t="s">
        <v>173</v>
      </c>
      <c r="AC17" s="10"/>
      <c r="AD17" s="130" t="s">
        <v>174</v>
      </c>
      <c r="AE17" s="131" t="s">
        <v>175</v>
      </c>
      <c r="AF17" s="132" t="s">
        <v>176</v>
      </c>
      <c r="AG17" s="134" t="s">
        <v>177</v>
      </c>
      <c r="AH17" s="133" t="s">
        <v>172</v>
      </c>
    </row>
    <row r="18" spans="1:34" ht="20.100000000000001" customHeight="1">
      <c r="A18" s="9">
        <v>14</v>
      </c>
      <c r="B18" s="3" t="s">
        <v>56</v>
      </c>
      <c r="C18" s="138" t="s">
        <v>179</v>
      </c>
      <c r="D18" s="4" t="s">
        <v>57</v>
      </c>
      <c r="E18" s="139" t="s">
        <v>109</v>
      </c>
      <c r="F18" s="137" t="s">
        <v>111</v>
      </c>
      <c r="G18" s="10"/>
      <c r="H18" s="10">
        <v>27</v>
      </c>
      <c r="I18" s="10">
        <v>22</v>
      </c>
      <c r="J18" s="224">
        <v>49</v>
      </c>
      <c r="K18" s="267">
        <f t="shared" si="1"/>
        <v>0.55102040816326525</v>
      </c>
      <c r="L18" s="10"/>
      <c r="M18" s="10">
        <v>36</v>
      </c>
      <c r="N18" s="10"/>
      <c r="O18" s="10">
        <f t="shared" si="2"/>
        <v>36</v>
      </c>
      <c r="P18" s="265">
        <f t="shared" si="3"/>
        <v>1</v>
      </c>
      <c r="Q18" s="10"/>
      <c r="R18" s="266">
        <v>666261</v>
      </c>
      <c r="S18" s="266">
        <v>-11373</v>
      </c>
      <c r="T18" s="266">
        <v>23692</v>
      </c>
      <c r="U18" s="140" t="s">
        <v>122</v>
      </c>
      <c r="V18" s="146" t="s">
        <v>184</v>
      </c>
      <c r="W18" s="10"/>
      <c r="X18" s="10"/>
      <c r="Y18" s="10"/>
      <c r="Z18" s="10"/>
      <c r="AA18" s="10"/>
      <c r="AB18" s="10"/>
      <c r="AC18" s="10"/>
      <c r="AD18" s="144" t="s">
        <v>182</v>
      </c>
      <c r="AE18" s="143" t="s">
        <v>181</v>
      </c>
      <c r="AF18" s="142" t="s">
        <v>180</v>
      </c>
      <c r="AG18" s="145" t="s">
        <v>183</v>
      </c>
      <c r="AH18" s="141" t="s">
        <v>172</v>
      </c>
    </row>
    <row r="19" spans="1:34" ht="20.100000000000001" customHeight="1">
      <c r="A19" s="9">
        <v>15</v>
      </c>
      <c r="B19" s="3" t="s">
        <v>251</v>
      </c>
      <c r="C19" s="147" t="s">
        <v>85</v>
      </c>
      <c r="D19" s="4" t="s">
        <v>250</v>
      </c>
      <c r="E19" s="149" t="s">
        <v>109</v>
      </c>
      <c r="F19" s="148" t="s">
        <v>111</v>
      </c>
      <c r="G19" s="10"/>
      <c r="H19" s="10">
        <v>13</v>
      </c>
      <c r="I19" s="10">
        <v>8</v>
      </c>
      <c r="J19" s="224">
        <v>21</v>
      </c>
      <c r="K19" s="267">
        <f t="shared" si="1"/>
        <v>0.61904761904761907</v>
      </c>
      <c r="L19" s="10"/>
      <c r="M19" s="266">
        <v>3631</v>
      </c>
      <c r="N19" s="10"/>
      <c r="O19" s="10">
        <f t="shared" si="2"/>
        <v>3631</v>
      </c>
      <c r="P19" s="265">
        <f t="shared" si="3"/>
        <v>1</v>
      </c>
      <c r="Q19" s="10"/>
      <c r="R19" s="266">
        <v>437901</v>
      </c>
      <c r="S19" s="266">
        <v>-81231</v>
      </c>
      <c r="T19" s="266">
        <v>14711</v>
      </c>
      <c r="U19" s="150" t="s">
        <v>110</v>
      </c>
      <c r="V19" s="155" t="s">
        <v>189</v>
      </c>
      <c r="X19" s="10"/>
      <c r="Y19" s="10"/>
      <c r="Z19" s="10"/>
      <c r="AA19" s="10"/>
      <c r="AB19" s="10"/>
      <c r="AC19" s="10"/>
      <c r="AD19" s="151" t="s">
        <v>185</v>
      </c>
      <c r="AE19" s="152" t="s">
        <v>186</v>
      </c>
      <c r="AF19" s="153" t="s">
        <v>187</v>
      </c>
      <c r="AG19" s="154" t="s">
        <v>188</v>
      </c>
      <c r="AH19" s="156" t="s">
        <v>172</v>
      </c>
    </row>
    <row r="20" spans="1:34" ht="20.100000000000001" customHeight="1">
      <c r="A20" s="9">
        <v>16</v>
      </c>
      <c r="B20" s="3" t="s">
        <v>58</v>
      </c>
      <c r="C20" s="159" t="s">
        <v>190</v>
      </c>
      <c r="D20" s="4" t="s">
        <v>252</v>
      </c>
      <c r="E20" s="158" t="s">
        <v>109</v>
      </c>
      <c r="F20" s="157" t="s">
        <v>111</v>
      </c>
      <c r="G20" s="10"/>
      <c r="H20" s="10">
        <v>7</v>
      </c>
      <c r="I20" s="10">
        <v>10</v>
      </c>
      <c r="J20" s="224">
        <v>17</v>
      </c>
      <c r="K20" s="267">
        <f t="shared" si="1"/>
        <v>0.41176470588235292</v>
      </c>
      <c r="L20" s="10"/>
      <c r="M20" s="266">
        <v>6911</v>
      </c>
      <c r="N20" s="266">
        <v>9432</v>
      </c>
      <c r="O20" s="10">
        <f t="shared" si="2"/>
        <v>16343</v>
      </c>
      <c r="P20" s="265">
        <f t="shared" si="3"/>
        <v>0.42287217769075447</v>
      </c>
      <c r="Q20" s="10"/>
      <c r="R20" s="266">
        <v>245594</v>
      </c>
      <c r="S20" s="266">
        <v>-101859</v>
      </c>
      <c r="T20" s="266">
        <v>68179</v>
      </c>
      <c r="U20" s="160" t="s">
        <v>191</v>
      </c>
      <c r="V20" s="161" t="s">
        <v>192</v>
      </c>
      <c r="W20" s="162" t="s">
        <v>193</v>
      </c>
      <c r="X20" s="10"/>
      <c r="Y20" s="10"/>
      <c r="Z20" s="10"/>
      <c r="AA20" s="10"/>
      <c r="AB20" s="10"/>
      <c r="AC20" s="10"/>
      <c r="AD20" s="163" t="s">
        <v>194</v>
      </c>
      <c r="AE20" s="164" t="s">
        <v>195</v>
      </c>
      <c r="AF20" s="165" t="s">
        <v>196</v>
      </c>
      <c r="AG20" s="166" t="s">
        <v>197</v>
      </c>
      <c r="AH20" s="167" t="s">
        <v>172</v>
      </c>
    </row>
    <row r="21" spans="1:34" ht="20.100000000000001" customHeight="1">
      <c r="A21" s="9">
        <v>17</v>
      </c>
      <c r="B21" s="3" t="s">
        <v>59</v>
      </c>
      <c r="C21" s="168" t="s">
        <v>179</v>
      </c>
      <c r="D21" s="4" t="s">
        <v>60</v>
      </c>
      <c r="E21" s="169" t="s">
        <v>109</v>
      </c>
      <c r="F21" s="170" t="s">
        <v>130</v>
      </c>
      <c r="G21" s="10"/>
      <c r="H21" s="10">
        <v>10</v>
      </c>
      <c r="I21" s="10">
        <v>15</v>
      </c>
      <c r="J21" s="224">
        <v>25</v>
      </c>
      <c r="K21" s="267">
        <f t="shared" si="1"/>
        <v>0.4</v>
      </c>
      <c r="L21" s="10"/>
      <c r="M21" s="10">
        <v>77</v>
      </c>
      <c r="N21" s="10">
        <v>8</v>
      </c>
      <c r="O21" s="10">
        <f>M21+N21</f>
        <v>85</v>
      </c>
      <c r="P21" s="265">
        <f t="shared" si="3"/>
        <v>0.90588235294117647</v>
      </c>
      <c r="Q21" s="10"/>
      <c r="R21" s="266">
        <v>2569093</v>
      </c>
      <c r="S21" s="10">
        <v>727</v>
      </c>
      <c r="T21" s="266">
        <v>10755</v>
      </c>
      <c r="U21" s="171" t="s">
        <v>144</v>
      </c>
      <c r="V21" s="172" t="s">
        <v>198</v>
      </c>
      <c r="W21" s="10"/>
      <c r="X21" s="10"/>
      <c r="Y21" s="10"/>
      <c r="Z21" s="10"/>
      <c r="AA21" s="10"/>
      <c r="AB21" s="10"/>
      <c r="AC21" s="10"/>
      <c r="AD21" s="173" t="s">
        <v>199</v>
      </c>
      <c r="AE21" s="174" t="s">
        <v>200</v>
      </c>
      <c r="AF21" s="175" t="s">
        <v>201</v>
      </c>
      <c r="AG21" s="176" t="s">
        <v>202</v>
      </c>
      <c r="AH21" s="177" t="s">
        <v>172</v>
      </c>
    </row>
    <row r="22" spans="1:34" ht="20.100000000000001" customHeight="1">
      <c r="A22" s="9">
        <v>18</v>
      </c>
      <c r="B22" s="2" t="s">
        <v>61</v>
      </c>
      <c r="C22" s="186" t="s">
        <v>208</v>
      </c>
      <c r="D22" s="3" t="s">
        <v>62</v>
      </c>
      <c r="E22" s="185" t="s">
        <v>109</v>
      </c>
      <c r="F22" s="184" t="s">
        <v>111</v>
      </c>
      <c r="G22" s="10"/>
      <c r="H22" s="10">
        <v>107</v>
      </c>
      <c r="I22" s="10">
        <v>83</v>
      </c>
      <c r="J22" s="224">
        <v>190</v>
      </c>
      <c r="K22" s="267">
        <f t="shared" si="1"/>
        <v>0.56315789473684208</v>
      </c>
      <c r="L22" s="10"/>
      <c r="M22" s="10"/>
      <c r="N22" s="10"/>
      <c r="O22" s="10">
        <f t="shared" si="2"/>
        <v>0</v>
      </c>
      <c r="P22" s="265" t="e">
        <f t="shared" si="3"/>
        <v>#DIV/0!</v>
      </c>
      <c r="Q22" s="10"/>
      <c r="R22" s="266">
        <v>6894451</v>
      </c>
      <c r="S22" s="266">
        <v>350690</v>
      </c>
      <c r="T22" s="266">
        <v>302512</v>
      </c>
      <c r="U22" s="183" t="s">
        <v>110</v>
      </c>
      <c r="V22" s="187" t="s">
        <v>209</v>
      </c>
      <c r="W22" s="10"/>
      <c r="X22" s="10"/>
      <c r="Y22" s="10"/>
      <c r="Z22" s="10"/>
      <c r="AA22" s="10"/>
      <c r="AB22" s="10"/>
      <c r="AC22" s="10"/>
      <c r="AD22" s="182" t="s">
        <v>207</v>
      </c>
      <c r="AE22" s="181" t="s">
        <v>206</v>
      </c>
      <c r="AF22" s="180" t="s">
        <v>205</v>
      </c>
      <c r="AG22" s="179" t="s">
        <v>204</v>
      </c>
      <c r="AH22" s="178" t="s">
        <v>203</v>
      </c>
    </row>
    <row r="23" spans="1:34" ht="20.100000000000001" customHeight="1">
      <c r="A23" s="9">
        <v>19</v>
      </c>
      <c r="B23" s="5" t="s">
        <v>63</v>
      </c>
      <c r="C23" s="192" t="s">
        <v>85</v>
      </c>
      <c r="D23" s="7" t="s">
        <v>64</v>
      </c>
      <c r="E23" s="193" t="s">
        <v>109</v>
      </c>
      <c r="F23" s="190" t="s">
        <v>111</v>
      </c>
      <c r="G23" s="10"/>
      <c r="H23" s="10">
        <v>25</v>
      </c>
      <c r="I23" s="10">
        <v>21</v>
      </c>
      <c r="J23" s="224">
        <f>H23+I23</f>
        <v>46</v>
      </c>
      <c r="K23" s="267">
        <f t="shared" si="1"/>
        <v>0.54347826086956519</v>
      </c>
      <c r="L23" s="10"/>
      <c r="M23" s="10"/>
      <c r="N23" s="10"/>
      <c r="O23" s="10">
        <f t="shared" ref="O23:O28" si="4">M23+N23</f>
        <v>0</v>
      </c>
      <c r="P23" s="265" t="e">
        <f t="shared" ref="P23:P28" si="5">M23/O23</f>
        <v>#DIV/0!</v>
      </c>
      <c r="Q23" s="10"/>
      <c r="R23" s="266">
        <v>569820</v>
      </c>
      <c r="S23" s="266">
        <v>-87291</v>
      </c>
      <c r="T23" s="266">
        <v>-29112</v>
      </c>
      <c r="U23" s="189" t="s">
        <v>117</v>
      </c>
      <c r="V23" s="188" t="s">
        <v>210</v>
      </c>
      <c r="W23" s="194" t="s">
        <v>211</v>
      </c>
      <c r="X23" s="195" t="s">
        <v>211</v>
      </c>
      <c r="Y23" s="10"/>
      <c r="Z23" s="10"/>
      <c r="AA23" s="10"/>
      <c r="AB23" s="10"/>
      <c r="AC23" s="196" t="s">
        <v>146</v>
      </c>
      <c r="AD23" s="197" t="s">
        <v>212</v>
      </c>
      <c r="AE23" s="198" t="s">
        <v>213</v>
      </c>
      <c r="AF23" s="199" t="s">
        <v>214</v>
      </c>
      <c r="AG23" s="201" t="s">
        <v>215</v>
      </c>
      <c r="AH23" s="200" t="s">
        <v>203</v>
      </c>
    </row>
    <row r="24" spans="1:34" ht="20.100000000000001" customHeight="1">
      <c r="A24" s="9">
        <v>20</v>
      </c>
      <c r="B24" s="7" t="s">
        <v>65</v>
      </c>
      <c r="C24" s="202" t="s">
        <v>97</v>
      </c>
      <c r="D24" s="7" t="s">
        <v>66</v>
      </c>
      <c r="E24" s="203" t="s">
        <v>109</v>
      </c>
      <c r="F24" s="204" t="s">
        <v>130</v>
      </c>
      <c r="G24" s="10"/>
      <c r="H24" s="10">
        <v>6</v>
      </c>
      <c r="I24" s="10">
        <v>7</v>
      </c>
      <c r="J24" s="224">
        <v>13</v>
      </c>
      <c r="K24" s="267">
        <f t="shared" si="1"/>
        <v>0.46153846153846156</v>
      </c>
      <c r="L24" s="10"/>
      <c r="M24" s="10"/>
      <c r="N24" s="10"/>
      <c r="O24" s="10">
        <f t="shared" si="4"/>
        <v>0</v>
      </c>
      <c r="P24" s="265" t="e">
        <f t="shared" si="5"/>
        <v>#DIV/0!</v>
      </c>
      <c r="Q24" s="10"/>
      <c r="R24" s="266">
        <v>671481</v>
      </c>
      <c r="S24" s="266">
        <v>-28994</v>
      </c>
      <c r="T24" s="266">
        <v>100257</v>
      </c>
      <c r="U24" s="205" t="s">
        <v>110</v>
      </c>
      <c r="V24" s="213" t="s">
        <v>222</v>
      </c>
      <c r="W24" s="206" t="s">
        <v>216</v>
      </c>
      <c r="X24" s="10"/>
      <c r="Y24" s="10"/>
      <c r="Z24" s="10"/>
      <c r="AA24" s="10"/>
      <c r="AB24" s="10"/>
      <c r="AC24" s="207"/>
      <c r="AD24" s="208" t="s">
        <v>217</v>
      </c>
      <c r="AE24" s="209" t="s">
        <v>218</v>
      </c>
      <c r="AF24" s="210" t="s">
        <v>219</v>
      </c>
      <c r="AG24" s="212" t="s">
        <v>221</v>
      </c>
      <c r="AH24" s="211" t="s">
        <v>220</v>
      </c>
    </row>
    <row r="25" spans="1:34" ht="20.100000000000001" customHeight="1">
      <c r="A25" s="9">
        <v>21</v>
      </c>
      <c r="B25" s="7" t="s">
        <v>67</v>
      </c>
      <c r="C25" s="214" t="s">
        <v>97</v>
      </c>
      <c r="D25" s="7" t="s">
        <v>68</v>
      </c>
      <c r="E25" s="215" t="s">
        <v>109</v>
      </c>
      <c r="F25" s="216" t="s">
        <v>87</v>
      </c>
      <c r="G25" s="10"/>
      <c r="H25" s="10">
        <v>5</v>
      </c>
      <c r="I25" s="10">
        <v>7</v>
      </c>
      <c r="J25" s="224">
        <v>12</v>
      </c>
      <c r="K25" s="267">
        <f t="shared" si="1"/>
        <v>0.41666666666666669</v>
      </c>
      <c r="L25" s="10"/>
      <c r="M25" s="10">
        <v>70</v>
      </c>
      <c r="N25" s="10"/>
      <c r="O25" s="10">
        <f t="shared" si="4"/>
        <v>70</v>
      </c>
      <c r="P25" s="265">
        <f t="shared" si="5"/>
        <v>1</v>
      </c>
      <c r="Q25" s="10"/>
      <c r="R25" s="266">
        <v>999238</v>
      </c>
      <c r="S25" s="266">
        <v>-45599</v>
      </c>
      <c r="T25" s="266">
        <v>236121</v>
      </c>
      <c r="U25" s="217" t="s">
        <v>110</v>
      </c>
      <c r="V25" s="218" t="s">
        <v>223</v>
      </c>
      <c r="W25" s="219" t="s">
        <v>216</v>
      </c>
      <c r="X25" s="219"/>
      <c r="Y25" s="220"/>
      <c r="Z25" s="219"/>
      <c r="AA25" s="10"/>
      <c r="AB25" s="10"/>
      <c r="AC25" s="10"/>
      <c r="AD25" s="228" t="s">
        <v>226</v>
      </c>
      <c r="AE25" s="229" t="s">
        <v>227</v>
      </c>
      <c r="AF25" s="230" t="s">
        <v>228</v>
      </c>
      <c r="AG25" s="227" t="s">
        <v>225</v>
      </c>
      <c r="AH25" s="221" t="s">
        <v>224</v>
      </c>
    </row>
    <row r="26" spans="1:34" ht="20.100000000000001" customHeight="1">
      <c r="A26" s="9">
        <v>22</v>
      </c>
      <c r="B26" s="7" t="s">
        <v>69</v>
      </c>
      <c r="C26" s="231" t="s">
        <v>97</v>
      </c>
      <c r="D26" s="7" t="s">
        <v>70</v>
      </c>
      <c r="E26" s="240" t="s">
        <v>233</v>
      </c>
      <c r="F26" s="239" t="s">
        <v>87</v>
      </c>
      <c r="G26" s="10"/>
      <c r="H26" s="10"/>
      <c r="I26" s="10">
        <v>3</v>
      </c>
      <c r="J26" s="224">
        <f t="shared" ref="J26" si="6">H26+I26</f>
        <v>3</v>
      </c>
      <c r="K26" s="267">
        <f t="shared" si="1"/>
        <v>0</v>
      </c>
      <c r="L26" s="10"/>
      <c r="M26" s="10">
        <v>153</v>
      </c>
      <c r="N26" s="10">
        <v>61</v>
      </c>
      <c r="O26" s="10">
        <f t="shared" si="4"/>
        <v>214</v>
      </c>
      <c r="P26" s="265">
        <f t="shared" si="5"/>
        <v>0.71495327102803741</v>
      </c>
      <c r="Q26" s="10"/>
      <c r="R26" s="266">
        <v>75047</v>
      </c>
      <c r="S26" s="266">
        <v>-6289</v>
      </c>
      <c r="T26" s="266">
        <v>-6402</v>
      </c>
      <c r="U26" s="238" t="s">
        <v>191</v>
      </c>
      <c r="V26" s="241" t="s">
        <v>234</v>
      </c>
      <c r="W26" s="232" t="s">
        <v>229</v>
      </c>
      <c r="X26" s="10"/>
      <c r="Y26" s="10"/>
      <c r="Z26" s="10"/>
      <c r="AA26" s="10"/>
      <c r="AB26" s="10"/>
      <c r="AC26" s="10"/>
      <c r="AD26" s="234" t="s">
        <v>230</v>
      </c>
      <c r="AE26" s="235" t="s">
        <v>231</v>
      </c>
      <c r="AF26" s="236" t="s">
        <v>132</v>
      </c>
      <c r="AG26" s="237" t="s">
        <v>232</v>
      </c>
      <c r="AH26" s="233" t="s">
        <v>224</v>
      </c>
    </row>
    <row r="27" spans="1:34" ht="20.100000000000001" customHeight="1">
      <c r="A27" s="9">
        <v>23</v>
      </c>
      <c r="B27" s="7" t="s">
        <v>71</v>
      </c>
      <c r="C27" s="242" t="s">
        <v>235</v>
      </c>
      <c r="D27" s="7" t="s">
        <v>72</v>
      </c>
      <c r="E27" s="247" t="s">
        <v>109</v>
      </c>
      <c r="F27" s="246" t="s">
        <v>87</v>
      </c>
      <c r="G27" s="10"/>
      <c r="H27" s="10">
        <v>4</v>
      </c>
      <c r="I27" s="10">
        <v>12</v>
      </c>
      <c r="J27" s="224">
        <v>16</v>
      </c>
      <c r="K27" s="267">
        <f t="shared" si="1"/>
        <v>0.25</v>
      </c>
      <c r="L27" s="10"/>
      <c r="M27" s="266">
        <v>2424</v>
      </c>
      <c r="N27" s="10"/>
      <c r="O27" s="10">
        <f t="shared" si="4"/>
        <v>2424</v>
      </c>
      <c r="P27" s="265">
        <f t="shared" si="5"/>
        <v>1</v>
      </c>
      <c r="Q27" s="10"/>
      <c r="R27" s="266">
        <v>165979</v>
      </c>
      <c r="S27" s="266">
        <v>-185977</v>
      </c>
      <c r="T27" s="266">
        <v>-30425</v>
      </c>
      <c r="U27" s="245" t="s">
        <v>238</v>
      </c>
      <c r="V27" s="244" t="s">
        <v>237</v>
      </c>
      <c r="W27" s="252" t="s">
        <v>242</v>
      </c>
      <c r="X27" s="10"/>
      <c r="Y27" s="10"/>
      <c r="Z27" s="10"/>
      <c r="AA27" s="10"/>
      <c r="AB27" s="10"/>
      <c r="AC27" s="10"/>
      <c r="AD27" s="243" t="s">
        <v>236</v>
      </c>
      <c r="AE27" s="248" t="s">
        <v>239</v>
      </c>
      <c r="AF27" s="249" t="s">
        <v>240</v>
      </c>
      <c r="AG27" s="250" t="s">
        <v>241</v>
      </c>
      <c r="AH27" s="251" t="s">
        <v>224</v>
      </c>
    </row>
    <row r="28" spans="1:34" ht="20.100000000000001" customHeight="1">
      <c r="A28" s="9">
        <v>24</v>
      </c>
      <c r="B28" s="7" t="s">
        <v>73</v>
      </c>
      <c r="C28" s="253" t="s">
        <v>85</v>
      </c>
      <c r="D28" s="4" t="s">
        <v>74</v>
      </c>
      <c r="E28" s="264" t="s">
        <v>109</v>
      </c>
      <c r="F28" s="263" t="s">
        <v>111</v>
      </c>
      <c r="G28" s="10"/>
      <c r="H28" s="10">
        <v>13</v>
      </c>
      <c r="I28" s="10">
        <v>12</v>
      </c>
      <c r="J28" s="224">
        <v>25</v>
      </c>
      <c r="K28" s="267">
        <f t="shared" si="1"/>
        <v>0.52</v>
      </c>
      <c r="L28" s="10"/>
      <c r="M28" s="10">
        <v>10</v>
      </c>
      <c r="N28" s="10"/>
      <c r="O28" s="10">
        <f t="shared" si="4"/>
        <v>10</v>
      </c>
      <c r="P28" s="265">
        <f t="shared" si="5"/>
        <v>1</v>
      </c>
      <c r="Q28" s="10"/>
      <c r="R28" s="266">
        <v>329287</v>
      </c>
      <c r="S28" s="266">
        <v>-95400</v>
      </c>
      <c r="T28" s="266">
        <v>25916</v>
      </c>
      <c r="U28" s="255" t="s">
        <v>110</v>
      </c>
      <c r="V28" s="254" t="s">
        <v>243</v>
      </c>
      <c r="W28" s="256" t="s">
        <v>211</v>
      </c>
      <c r="X28" s="257" t="s">
        <v>211</v>
      </c>
      <c r="Y28" s="10"/>
      <c r="Z28" s="10"/>
      <c r="AA28" s="10"/>
      <c r="AB28" s="10"/>
      <c r="AC28" s="10"/>
      <c r="AD28" s="262" t="s">
        <v>248</v>
      </c>
      <c r="AE28" s="261" t="s">
        <v>247</v>
      </c>
      <c r="AF28" s="260" t="s">
        <v>246</v>
      </c>
      <c r="AG28" s="259" t="s">
        <v>245</v>
      </c>
      <c r="AH28" s="258" t="s">
        <v>244</v>
      </c>
    </row>
  </sheetData>
  <phoneticPr fontId="3" type="noConversion"/>
  <conditionalFormatting sqref="U4">
    <cfRule type="duplicateValues" dxfId="6" priority="7"/>
  </conditionalFormatting>
  <conditionalFormatting sqref="B5">
    <cfRule type="duplicateValues" dxfId="5" priority="6"/>
  </conditionalFormatting>
  <conditionalFormatting sqref="D5">
    <cfRule type="duplicateValues" dxfId="4" priority="5"/>
  </conditionalFormatting>
  <conditionalFormatting sqref="B6">
    <cfRule type="duplicateValues" dxfId="3" priority="4"/>
  </conditionalFormatting>
  <conditionalFormatting sqref="D6">
    <cfRule type="duplicateValues" dxfId="2" priority="3"/>
  </conditionalFormatting>
  <conditionalFormatting sqref="D27">
    <cfRule type="expression" dxfId="1" priority="1" stopIfTrue="1">
      <formula>AND(COUNTIF(#REF!, D27)+COUNTIF(#REF!, D27)&gt;1,NOT(ISBLANK(D27)))</formula>
    </cfRule>
  </conditionalFormatting>
  <conditionalFormatting sqref="D27">
    <cfRule type="duplicateValues" dxfId="0" priority="2"/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OJE</dc:creator>
  <cp:lastModifiedBy>Windows 사용자</cp:lastModifiedBy>
  <dcterms:created xsi:type="dcterms:W3CDTF">2015-12-29T00:18:02Z</dcterms:created>
  <dcterms:modified xsi:type="dcterms:W3CDTF">2019-03-22T00:21:15Z</dcterms:modified>
</cp:coreProperties>
</file>